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05" yWindow="65236" windowWidth="19245" windowHeight="12765" tabRatio="671" firstSheet="1" activeTab="1"/>
  </bookViews>
  <sheets>
    <sheet name="all bas 2002" sheetId="1" r:id="rId1"/>
    <sheet name="Read Me" sheetId="2" r:id="rId2"/>
    <sheet name="100ft" sheetId="3" r:id="rId3"/>
    <sheet name="300ft" sheetId="4" r:id="rId4"/>
  </sheets>
  <definedNames/>
  <calcPr fullCalcOnLoad="1"/>
</workbook>
</file>

<file path=xl/sharedStrings.xml><?xml version="1.0" encoding="utf-8"?>
<sst xmlns="http://schemas.openxmlformats.org/spreadsheetml/2006/main" count="183" uniqueCount="68">
  <si>
    <t>total</t>
  </si>
  <si>
    <t>dev</t>
  </si>
  <si>
    <t>tg</t>
  </si>
  <si>
    <t>grass</t>
  </si>
  <si>
    <t>forest</t>
  </si>
  <si>
    <t>water</t>
  </si>
  <si>
    <t>wetland</t>
  </si>
  <si>
    <t>barren</t>
  </si>
  <si>
    <t>Non-veg</t>
  </si>
  <si>
    <t>Veg</t>
  </si>
  <si>
    <t>Water</t>
  </si>
  <si>
    <t>% dev</t>
  </si>
  <si>
    <t>% tg</t>
  </si>
  <si>
    <t>% grass</t>
  </si>
  <si>
    <t>% forest</t>
  </si>
  <si>
    <t>%water</t>
  </si>
  <si>
    <t>% wetland</t>
  </si>
  <si>
    <t>% barren</t>
  </si>
  <si>
    <t>% Non-veg</t>
  </si>
  <si>
    <t>% Veg</t>
  </si>
  <si>
    <t>% Water</t>
  </si>
  <si>
    <t>NaturalVeg</t>
  </si>
  <si>
    <t>OtherVeg</t>
  </si>
  <si>
    <t>NonVeg</t>
  </si>
  <si>
    <t>Grass</t>
  </si>
  <si>
    <t>Forest</t>
  </si>
  <si>
    <t>Wetland</t>
  </si>
  <si>
    <t>Barren</t>
  </si>
  <si>
    <t>Total</t>
  </si>
  <si>
    <t>Turf</t>
  </si>
  <si>
    <t>Dev.</t>
  </si>
  <si>
    <t>1985 Area in Acres</t>
  </si>
  <si>
    <t>1985 Percentage of Total Area</t>
  </si>
  <si>
    <t>2002 Area in Acres</t>
  </si>
  <si>
    <t>2002 Percentage of Total Area</t>
  </si>
  <si>
    <t>1985-2002 Change in Acres</t>
  </si>
  <si>
    <t>1985-2002 Change in percentage</t>
  </si>
  <si>
    <t>Includes:</t>
  </si>
  <si>
    <t>Other Information:</t>
  </si>
  <si>
    <t xml:space="preserve">The 11 land cover classes are those used in the Connecticut’s Changing Landscape study.  Visit http://clear.uconn.edu/projects/landscape/category_description.htm for a detailed description.  </t>
  </si>
  <si>
    <t>7-Class Simplified Land Cover is defined as:</t>
  </si>
  <si>
    <t>4-Class Simplified Land Cover is defined as:</t>
  </si>
  <si>
    <t>Land Cover and Change in the 100ft and 300ft Buffer Zones by Sub-regional Basin</t>
  </si>
  <si>
    <t>Sbasin</t>
  </si>
  <si>
    <t xml:space="preserve">Information created as part of the UConn CLEAR Riparian Buffers project funded by the Long Island Sound Study.  Visit the web site for more information. </t>
  </si>
  <si>
    <t>http://clear.uconn.edu/projects/riparian_buffer/</t>
  </si>
  <si>
    <t>For each sub-regional basin:</t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</si>
  <si>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1985 Area for 7-class simplified land cover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</si>
  <si>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1985 Percentage of the Total Area of 7 classes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</si>
  <si>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1985 Area of 4-class simplified land cover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</si>
  <si>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1985 Percentage of the Total Area of 4 classes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</si>
  <si>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2002 Area for 7-class simplified land cover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</si>
  <si>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2002 Percentage of Total Area of 7 classes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</si>
  <si>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2002 Area of 4-class simplified land cover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</si>
  <si>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2002 Percentage of the Total Area of 4 classes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</si>
  <si>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1985-2002 Change in Acres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</si>
  <si>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2"/>
        <rFont val="Arial"/>
        <family val="2"/>
      </rPr>
      <t>1985-2002 Change in Percentage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</si>
  <si>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Developed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</si>
  <si>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Turf &amp; Grass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</si>
  <si>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Other Grass and Agriculture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</si>
  <si>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Forest: deciduous forest, coniferous forest, forested wetland, utility right-of-way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</si>
  <si>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Water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</si>
  <si>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Wetland: non-forested wetland, tidal wetland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</si>
  <si>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Barren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</si>
  <si>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Non-vegetation: developed, barren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</si>
  <si>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Natural Vegetation: forest (deciduous forest, coniferous forest, forested wetland, utility right-of-way), wetland (non-forested wetlands, tidal wetlands)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</si>
  <si>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Arial"/>
        <family val="2"/>
      </rPr>
      <t>Other Vegetation: turf &amp; grass, other grass &amp; agriculture</t>
    </r>
  </si>
  <si>
    <t>-     Water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</si>
</sst>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"/>
    <numFmt numFmtId="166" formatCode="0.000"/>
    <numFmt numFmtId="167" formatCode="0.0%"/>
    <numFmt numFmtId="168" formatCode="0.0_);[Red]\(0.0\)"/>
    <numFmt numFmtId="169" formatCode="0_);[Red]\(0\)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65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5" fontId="2" fillId="0" borderId="3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167" fontId="2" fillId="0" borderId="4" xfId="0" applyNumberFormat="1" applyFont="1" applyBorder="1" applyAlignment="1">
      <alignment/>
    </xf>
    <xf numFmtId="167" fontId="2" fillId="0" borderId="5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167" fontId="2" fillId="0" borderId="6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167" fontId="2" fillId="0" borderId="17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167" fontId="2" fillId="0" borderId="18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167" fontId="2" fillId="0" borderId="21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2" fillId="0" borderId="8" xfId="0" applyNumberFormat="1" applyFont="1" applyBorder="1" applyAlignment="1">
      <alignment/>
    </xf>
    <xf numFmtId="168" fontId="2" fillId="0" borderId="22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8" fontId="2" fillId="0" borderId="19" xfId="0" applyNumberFormat="1" applyFont="1" applyBorder="1" applyAlignment="1">
      <alignment/>
    </xf>
    <xf numFmtId="168" fontId="2" fillId="0" borderId="20" xfId="0" applyNumberFormat="1" applyFont="1" applyBorder="1" applyAlignment="1">
      <alignment/>
    </xf>
    <xf numFmtId="168" fontId="2" fillId="0" borderId="23" xfId="0" applyNumberFormat="1" applyFont="1" applyBorder="1" applyAlignment="1">
      <alignment/>
    </xf>
    <xf numFmtId="0" fontId="3" fillId="0" borderId="17" xfId="0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1" fontId="3" fillId="0" borderId="24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167" fontId="2" fillId="0" borderId="27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4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" fontId="3" fillId="0" borderId="27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8" fontId="2" fillId="0" borderId="21" xfId="0" applyNumberFormat="1" applyFont="1" applyBorder="1" applyAlignment="1">
      <alignment/>
    </xf>
    <xf numFmtId="168" fontId="2" fillId="0" borderId="15" xfId="0" applyNumberFormat="1" applyFont="1" applyBorder="1" applyAlignment="1">
      <alignment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Alignment="1">
      <alignment wrapText="1"/>
    </xf>
    <xf numFmtId="0" fontId="4" fillId="0" borderId="0" xfId="20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1428750</xdr:colOff>
      <xdr:row>39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1428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lear.uconn.edu/projects/riparian_buffer/" TargetMode="External" /><Relationship Id="rId2" Type="http://schemas.openxmlformats.org/officeDocument/2006/relationships/hyperlink" Target="http://clear.uconn.edu/projects/landscape/category_description.ht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8"/>
  <sheetViews>
    <sheetView workbookViewId="0" topLeftCell="A1">
      <selection activeCell="R22" sqref="R22"/>
    </sheetView>
  </sheetViews>
  <sheetFormatPr defaultColWidth="9.140625" defaultRowHeight="12.75"/>
  <cols>
    <col min="2" max="2" width="8.00390625" style="0" bestFit="1" customWidth="1"/>
    <col min="3" max="3" width="6.00390625" style="0" bestFit="1" customWidth="1"/>
    <col min="4" max="5" width="5.00390625" style="0" bestFit="1" customWidth="1"/>
    <col min="6" max="6" width="6.00390625" style="0" bestFit="1" customWidth="1"/>
    <col min="7" max="7" width="5.00390625" style="0" bestFit="1" customWidth="1"/>
    <col min="8" max="8" width="6.00390625" style="0" bestFit="1" customWidth="1"/>
    <col min="9" max="9" width="4.00390625" style="0" bestFit="1" customWidth="1"/>
    <col min="10" max="12" width="5.00390625" style="0" bestFit="1" customWidth="1"/>
    <col min="13" max="13" width="4.00390625" style="0" bestFit="1" customWidth="1"/>
    <col min="14" max="14" width="8.00390625" style="0" bestFit="1" customWidth="1"/>
    <col min="16" max="16" width="7.57421875" style="0" bestFit="1" customWidth="1"/>
    <col min="17" max="18" width="6.57421875" style="0" bestFit="1" customWidth="1"/>
    <col min="19" max="20" width="7.57421875" style="0" bestFit="1" customWidth="1"/>
    <col min="21" max="21" width="7.28125" style="0" bestFit="1" customWidth="1"/>
    <col min="22" max="22" width="6.57421875" style="0" bestFit="1" customWidth="1"/>
    <col min="23" max="23" width="4.57421875" style="0" customWidth="1"/>
    <col min="24" max="25" width="6.28125" style="0" bestFit="1" customWidth="1"/>
    <col min="26" max="27" width="7.8515625" style="0" bestFit="1" customWidth="1"/>
    <col min="28" max="28" width="7.140625" style="0" bestFit="1" customWidth="1"/>
    <col min="29" max="29" width="9.57421875" style="0" bestFit="1" customWidth="1"/>
    <col min="30" max="30" width="8.421875" style="0" bestFit="1" customWidth="1"/>
    <col min="31" max="31" width="4.8515625" style="0" customWidth="1"/>
    <col min="32" max="34" width="7.57421875" style="0" bestFit="1" customWidth="1"/>
    <col min="35" max="35" width="4.421875" style="0" customWidth="1"/>
    <col min="36" max="36" width="9.8515625" style="0" bestFit="1" customWidth="1"/>
    <col min="37" max="37" width="6.57421875" style="0" bestFit="1" customWidth="1"/>
    <col min="38" max="38" width="8.28125" style="0" bestFit="1" customWidth="1"/>
  </cols>
  <sheetData>
    <row r="1" spans="2:38" ht="12.75">
      <c r="B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t="s">
        <v>0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X1" t="s">
        <v>11</v>
      </c>
      <c r="Y1" t="s">
        <v>12</v>
      </c>
      <c r="Z1" t="s">
        <v>13</v>
      </c>
      <c r="AA1" t="s">
        <v>14</v>
      </c>
      <c r="AB1" t="s">
        <v>15</v>
      </c>
      <c r="AC1" t="s">
        <v>16</v>
      </c>
      <c r="AD1" t="s">
        <v>17</v>
      </c>
      <c r="AF1" t="s">
        <v>8</v>
      </c>
      <c r="AG1" t="s">
        <v>9</v>
      </c>
      <c r="AH1" t="s">
        <v>10</v>
      </c>
      <c r="AJ1" t="s">
        <v>18</v>
      </c>
      <c r="AK1" t="s">
        <v>19</v>
      </c>
      <c r="AL1" t="s">
        <v>20</v>
      </c>
    </row>
    <row r="2" spans="1:38" ht="12.75">
      <c r="A2">
        <v>1001</v>
      </c>
      <c r="B2" s="1">
        <v>0.0643</v>
      </c>
      <c r="C2" s="1">
        <v>398.1591</v>
      </c>
      <c r="D2" s="1">
        <v>40.7538</v>
      </c>
      <c r="E2" s="1">
        <v>811.2066</v>
      </c>
      <c r="F2" s="1">
        <v>5011.9537</v>
      </c>
      <c r="G2" s="1">
        <v>307.9006</v>
      </c>
      <c r="H2" s="1">
        <v>162.2604</v>
      </c>
      <c r="I2" s="1">
        <v>72.7734</v>
      </c>
      <c r="J2" s="1">
        <v>496.6423</v>
      </c>
      <c r="K2" s="1"/>
      <c r="L2" s="1">
        <v>37.5554</v>
      </c>
      <c r="M2" s="1"/>
      <c r="N2" s="1">
        <v>7339.2696000000005</v>
      </c>
      <c r="P2" s="2">
        <f>C2</f>
        <v>398.1591</v>
      </c>
      <c r="Q2" s="2">
        <f>D2</f>
        <v>40.7538</v>
      </c>
      <c r="R2" s="2">
        <f>E2</f>
        <v>811.2066</v>
      </c>
      <c r="S2" s="2">
        <f>F2+G2+I2+M2</f>
        <v>5392.6277</v>
      </c>
      <c r="T2" s="2">
        <f>H2</f>
        <v>162.2604</v>
      </c>
      <c r="U2" s="2">
        <f>J2+K2</f>
        <v>496.6423</v>
      </c>
      <c r="V2" s="2">
        <f>L2</f>
        <v>37.5554</v>
      </c>
      <c r="X2" s="3">
        <f>P2/N2</f>
        <v>0.05425050743469077</v>
      </c>
      <c r="Y2" s="3">
        <f>Q2/N2</f>
        <v>0.005552841389012334</v>
      </c>
      <c r="Z2" s="3">
        <f>R2/N2</f>
        <v>0.1105296091044264</v>
      </c>
      <c r="AA2" s="3">
        <f>S2/N2</f>
        <v>0.734763538322669</v>
      </c>
      <c r="AB2" s="3">
        <f>T2/N2</f>
        <v>0.022108521534622463</v>
      </c>
      <c r="AC2" s="3">
        <f>U2/N2</f>
        <v>0.06766917242010022</v>
      </c>
      <c r="AD2" s="3">
        <f>V2/N2</f>
        <v>0.005117048704683092</v>
      </c>
      <c r="AF2" s="2">
        <f>C2+M2</f>
        <v>398.1591</v>
      </c>
      <c r="AG2" s="2">
        <f>SUM(D2:G2,I2,M2)</f>
        <v>6244.5881</v>
      </c>
      <c r="AH2" s="2">
        <f>H2</f>
        <v>162.2604</v>
      </c>
      <c r="AJ2" s="3">
        <f>AF2/N2</f>
        <v>0.05425050743469077</v>
      </c>
      <c r="AK2" s="3">
        <f>AG2/N2</f>
        <v>0.8508459888161077</v>
      </c>
      <c r="AL2" s="3">
        <f>AH2/N2</f>
        <v>0.022108521534622463</v>
      </c>
    </row>
    <row r="3" spans="1:38" ht="12.75">
      <c r="A3">
        <v>1002</v>
      </c>
      <c r="B3" s="1">
        <v>0.7094</v>
      </c>
      <c r="C3" s="1">
        <v>263.4685</v>
      </c>
      <c r="D3" s="1">
        <v>29.6105</v>
      </c>
      <c r="E3" s="1">
        <v>805.2682</v>
      </c>
      <c r="F3" s="1">
        <v>5416.6006</v>
      </c>
      <c r="G3" s="1">
        <v>330.0078</v>
      </c>
      <c r="H3" s="1">
        <v>70.6864</v>
      </c>
      <c r="I3" s="1">
        <v>21.5795</v>
      </c>
      <c r="J3" s="1">
        <v>159.1912</v>
      </c>
      <c r="K3" s="1"/>
      <c r="L3" s="1">
        <v>15.9688</v>
      </c>
      <c r="M3" s="1"/>
      <c r="N3" s="1">
        <v>7113.090899999999</v>
      </c>
      <c r="P3" s="2">
        <f aca="true" t="shared" si="0" ref="P3:P66">C3</f>
        <v>263.4685</v>
      </c>
      <c r="Q3" s="2">
        <f aca="true" t="shared" si="1" ref="Q3:Q66">D3</f>
        <v>29.6105</v>
      </c>
      <c r="R3" s="2">
        <f aca="true" t="shared" si="2" ref="R3:R66">E3</f>
        <v>805.2682</v>
      </c>
      <c r="S3" s="2">
        <f aca="true" t="shared" si="3" ref="S3:S66">F3+G3+I3+M3</f>
        <v>5768.1879</v>
      </c>
      <c r="T3" s="2">
        <f aca="true" t="shared" si="4" ref="T3:T66">H3</f>
        <v>70.6864</v>
      </c>
      <c r="U3" s="2">
        <f aca="true" t="shared" si="5" ref="U3:U66">J3+K3</f>
        <v>159.1912</v>
      </c>
      <c r="V3" s="2">
        <f aca="true" t="shared" si="6" ref="V3:V66">L3</f>
        <v>15.9688</v>
      </c>
      <c r="X3" s="3">
        <f aca="true" t="shared" si="7" ref="X3:X66">P3/N3</f>
        <v>0.03703994560226976</v>
      </c>
      <c r="Y3" s="3">
        <f aca="true" t="shared" si="8" ref="Y3:Y66">Q3/N3</f>
        <v>0.004162817601557714</v>
      </c>
      <c r="Z3" s="3">
        <f aca="true" t="shared" si="9" ref="Z3:Z66">R3/N3</f>
        <v>0.11320932226523354</v>
      </c>
      <c r="AA3" s="3">
        <f aca="true" t="shared" si="10" ref="AA3:AA66">S3/N3</f>
        <v>0.8109256553996801</v>
      </c>
      <c r="AB3" s="3">
        <f aca="true" t="shared" si="11" ref="AB3:AB66">T3/N3</f>
        <v>0.009937508320046917</v>
      </c>
      <c r="AC3" s="3">
        <f aca="true" t="shared" si="12" ref="AC3:AC66">U3/N3</f>
        <v>0.022380031724323953</v>
      </c>
      <c r="AD3" s="3">
        <f aca="true" t="shared" si="13" ref="AD3:AD66">V3/N3</f>
        <v>0.0022449874779471753</v>
      </c>
      <c r="AF3" s="2">
        <f aca="true" t="shared" si="14" ref="AF3:AF66">C3+M3</f>
        <v>263.4685</v>
      </c>
      <c r="AG3" s="2">
        <f aca="true" t="shared" si="15" ref="AG3:AG66">SUM(D3:G3,I3,M3)</f>
        <v>6603.0666</v>
      </c>
      <c r="AH3" s="2">
        <f aca="true" t="shared" si="16" ref="AH3:AH66">H3</f>
        <v>70.6864</v>
      </c>
      <c r="AJ3" s="3">
        <f aca="true" t="shared" si="17" ref="AJ3:AJ66">AF3/N3</f>
        <v>0.03703994560226976</v>
      </c>
      <c r="AK3" s="3">
        <f aca="true" t="shared" si="18" ref="AK3:AK66">AG3/N3</f>
        <v>0.9282977952664714</v>
      </c>
      <c r="AL3" s="3">
        <f aca="true" t="shared" si="19" ref="AL3:AL66">AH3/N3</f>
        <v>0.009937508320046917</v>
      </c>
    </row>
    <row r="4" spans="1:38" ht="12.75">
      <c r="A4">
        <v>1003</v>
      </c>
      <c r="B4" s="1">
        <v>0.4295</v>
      </c>
      <c r="C4" s="1">
        <v>380.5253</v>
      </c>
      <c r="D4" s="1">
        <v>46.3767</v>
      </c>
      <c r="E4" s="1">
        <v>588.2234</v>
      </c>
      <c r="F4" s="1">
        <v>2016.2954</v>
      </c>
      <c r="G4" s="1">
        <v>51.4599</v>
      </c>
      <c r="H4" s="1">
        <v>10.1014</v>
      </c>
      <c r="I4" s="1">
        <v>33.5172</v>
      </c>
      <c r="J4" s="1">
        <v>48.8331</v>
      </c>
      <c r="K4" s="1"/>
      <c r="L4" s="1">
        <v>108.1309</v>
      </c>
      <c r="M4" s="1"/>
      <c r="N4" s="1">
        <v>3283.8927999999996</v>
      </c>
      <c r="P4" s="2">
        <f t="shared" si="0"/>
        <v>380.5253</v>
      </c>
      <c r="Q4" s="2">
        <f t="shared" si="1"/>
        <v>46.3767</v>
      </c>
      <c r="R4" s="2">
        <f t="shared" si="2"/>
        <v>588.2234</v>
      </c>
      <c r="S4" s="2">
        <f t="shared" si="3"/>
        <v>2101.2725</v>
      </c>
      <c r="T4" s="2">
        <f t="shared" si="4"/>
        <v>10.1014</v>
      </c>
      <c r="U4" s="2">
        <f t="shared" si="5"/>
        <v>48.8331</v>
      </c>
      <c r="V4" s="2">
        <f t="shared" si="6"/>
        <v>108.1309</v>
      </c>
      <c r="X4" s="3">
        <f t="shared" si="7"/>
        <v>0.11587628560834874</v>
      </c>
      <c r="Y4" s="3">
        <f t="shared" si="8"/>
        <v>0.014122476836028266</v>
      </c>
      <c r="Z4" s="3">
        <f t="shared" si="9"/>
        <v>0.1791238130550425</v>
      </c>
      <c r="AA4" s="3">
        <f t="shared" si="10"/>
        <v>0.6398724404158382</v>
      </c>
      <c r="AB4" s="3">
        <f t="shared" si="11"/>
        <v>0.0030760443824475636</v>
      </c>
      <c r="AC4" s="3">
        <f t="shared" si="12"/>
        <v>0.014870491509345253</v>
      </c>
      <c r="AD4" s="3">
        <f t="shared" si="13"/>
        <v>0.03292765829627569</v>
      </c>
      <c r="AF4" s="2">
        <f t="shared" si="14"/>
        <v>380.5253</v>
      </c>
      <c r="AG4" s="2">
        <f t="shared" si="15"/>
        <v>2735.8725999999997</v>
      </c>
      <c r="AH4" s="2">
        <f t="shared" si="16"/>
        <v>10.1014</v>
      </c>
      <c r="AJ4" s="3">
        <f t="shared" si="17"/>
        <v>0.11587628560834874</v>
      </c>
      <c r="AK4" s="3">
        <f t="shared" si="18"/>
        <v>0.833118730306909</v>
      </c>
      <c r="AL4" s="3">
        <f t="shared" si="19"/>
        <v>0.0030760443824475636</v>
      </c>
    </row>
    <row r="5" spans="1:38" ht="12.75">
      <c r="A5">
        <v>1004</v>
      </c>
      <c r="B5" s="1">
        <v>0.1414</v>
      </c>
      <c r="C5" s="1">
        <v>880.7841</v>
      </c>
      <c r="D5" s="1">
        <v>149.9124</v>
      </c>
      <c r="E5" s="1">
        <v>1678.16</v>
      </c>
      <c r="F5" s="1">
        <v>6497.0926</v>
      </c>
      <c r="G5" s="1">
        <v>212.9694</v>
      </c>
      <c r="H5" s="1">
        <v>80.9362</v>
      </c>
      <c r="I5" s="1">
        <v>279.3852</v>
      </c>
      <c r="J5" s="1">
        <v>661.1985</v>
      </c>
      <c r="K5" s="1"/>
      <c r="L5" s="1">
        <v>149.2414</v>
      </c>
      <c r="M5" s="1">
        <v>1.129</v>
      </c>
      <c r="N5" s="1">
        <v>10590.950200000003</v>
      </c>
      <c r="P5" s="2">
        <f t="shared" si="0"/>
        <v>880.7841</v>
      </c>
      <c r="Q5" s="2">
        <f t="shared" si="1"/>
        <v>149.9124</v>
      </c>
      <c r="R5" s="2">
        <f t="shared" si="2"/>
        <v>1678.16</v>
      </c>
      <c r="S5" s="2">
        <f t="shared" si="3"/>
        <v>6990.5761999999995</v>
      </c>
      <c r="T5" s="2">
        <f t="shared" si="4"/>
        <v>80.9362</v>
      </c>
      <c r="U5" s="2">
        <f t="shared" si="5"/>
        <v>661.1985</v>
      </c>
      <c r="V5" s="2">
        <f t="shared" si="6"/>
        <v>149.2414</v>
      </c>
      <c r="X5" s="3">
        <f t="shared" si="7"/>
        <v>0.0831638411443007</v>
      </c>
      <c r="Y5" s="3">
        <f t="shared" si="8"/>
        <v>0.014154763941766051</v>
      </c>
      <c r="Z5" s="3">
        <f t="shared" si="9"/>
        <v>0.15845226049689098</v>
      </c>
      <c r="AA5" s="3">
        <f t="shared" si="10"/>
        <v>0.6600518431292405</v>
      </c>
      <c r="AB5" s="3">
        <f t="shared" si="11"/>
        <v>0.007642014972367633</v>
      </c>
      <c r="AC5" s="3">
        <f t="shared" si="12"/>
        <v>0.06243051732978593</v>
      </c>
      <c r="AD5" s="3">
        <f t="shared" si="13"/>
        <v>0.014091407964509167</v>
      </c>
      <c r="AF5" s="2">
        <f t="shared" si="14"/>
        <v>881.9131</v>
      </c>
      <c r="AG5" s="2">
        <f t="shared" si="15"/>
        <v>8818.648600000002</v>
      </c>
      <c r="AH5" s="2">
        <f t="shared" si="16"/>
        <v>80.9362</v>
      </c>
      <c r="AJ5" s="3">
        <f t="shared" si="17"/>
        <v>0.08327044158889536</v>
      </c>
      <c r="AK5" s="3">
        <f t="shared" si="18"/>
        <v>0.8326588675678978</v>
      </c>
      <c r="AL5" s="3">
        <f t="shared" si="19"/>
        <v>0.007642014972367633</v>
      </c>
    </row>
    <row r="6" spans="1:38" ht="12.75">
      <c r="A6">
        <v>2000</v>
      </c>
      <c r="B6" s="1">
        <v>7.2648</v>
      </c>
      <c r="C6" s="1">
        <v>7808.1273</v>
      </c>
      <c r="D6" s="1">
        <v>1868.3124</v>
      </c>
      <c r="E6" s="1">
        <v>2029.6048</v>
      </c>
      <c r="F6" s="1">
        <v>11087.7078</v>
      </c>
      <c r="G6" s="1">
        <v>267.1471</v>
      </c>
      <c r="H6" s="1">
        <v>579.2295</v>
      </c>
      <c r="I6" s="1">
        <v>95.6083</v>
      </c>
      <c r="J6" s="1">
        <v>1322.8655</v>
      </c>
      <c r="K6" s="1">
        <v>1282.8835</v>
      </c>
      <c r="L6" s="1">
        <v>942.2197</v>
      </c>
      <c r="M6" s="1">
        <v>98.7688</v>
      </c>
      <c r="N6" s="1">
        <v>27389.739500000003</v>
      </c>
      <c r="P6" s="2">
        <f t="shared" si="0"/>
        <v>7808.1273</v>
      </c>
      <c r="Q6" s="2">
        <f t="shared" si="1"/>
        <v>1868.3124</v>
      </c>
      <c r="R6" s="2">
        <f t="shared" si="2"/>
        <v>2029.6048</v>
      </c>
      <c r="S6" s="2">
        <f t="shared" si="3"/>
        <v>11549.232</v>
      </c>
      <c r="T6" s="2">
        <f t="shared" si="4"/>
        <v>579.2295</v>
      </c>
      <c r="U6" s="2">
        <f t="shared" si="5"/>
        <v>2605.749</v>
      </c>
      <c r="V6" s="2">
        <f t="shared" si="6"/>
        <v>942.2197</v>
      </c>
      <c r="X6" s="3">
        <f t="shared" si="7"/>
        <v>0.2850749018624291</v>
      </c>
      <c r="Y6" s="3">
        <f t="shared" si="8"/>
        <v>0.06821212739171907</v>
      </c>
      <c r="Z6" s="3">
        <f t="shared" si="9"/>
        <v>0.07410091651291535</v>
      </c>
      <c r="AA6" s="3">
        <f t="shared" si="10"/>
        <v>0.4216627178947795</v>
      </c>
      <c r="AB6" s="3">
        <f t="shared" si="11"/>
        <v>0.021147681963167263</v>
      </c>
      <c r="AC6" s="3">
        <f t="shared" si="12"/>
        <v>0.09513595410427322</v>
      </c>
      <c r="AD6" s="3">
        <f t="shared" si="13"/>
        <v>0.03440046226069437</v>
      </c>
      <c r="AF6" s="2">
        <f t="shared" si="14"/>
        <v>7906.8961</v>
      </c>
      <c r="AG6" s="2">
        <f t="shared" si="15"/>
        <v>15447.1492</v>
      </c>
      <c r="AH6" s="2">
        <f t="shared" si="16"/>
        <v>579.2295</v>
      </c>
      <c r="AJ6" s="3">
        <f t="shared" si="17"/>
        <v>0.28868095295320345</v>
      </c>
      <c r="AK6" s="3">
        <f t="shared" si="18"/>
        <v>0.5639757617994139</v>
      </c>
      <c r="AL6" s="3">
        <f t="shared" si="19"/>
        <v>0.021147681963167263</v>
      </c>
    </row>
    <row r="7" spans="1:38" ht="12.75">
      <c r="A7">
        <v>2101</v>
      </c>
      <c r="B7" s="1">
        <v>0.1454</v>
      </c>
      <c r="C7" s="1">
        <v>1046.8888</v>
      </c>
      <c r="D7" s="1">
        <v>328.2359</v>
      </c>
      <c r="E7" s="1">
        <v>1674.4335</v>
      </c>
      <c r="F7" s="1">
        <v>3523.7294</v>
      </c>
      <c r="G7" s="1">
        <v>82.2389</v>
      </c>
      <c r="H7" s="1">
        <v>124.2336</v>
      </c>
      <c r="I7" s="1">
        <v>117.0681</v>
      </c>
      <c r="J7" s="1">
        <v>811.0893</v>
      </c>
      <c r="K7" s="1">
        <v>83.8032</v>
      </c>
      <c r="L7" s="1">
        <v>68.791</v>
      </c>
      <c r="M7" s="1">
        <v>30.6923</v>
      </c>
      <c r="N7" s="1">
        <v>7891.349400000001</v>
      </c>
      <c r="P7" s="2">
        <f t="shared" si="0"/>
        <v>1046.8888</v>
      </c>
      <c r="Q7" s="2">
        <f t="shared" si="1"/>
        <v>328.2359</v>
      </c>
      <c r="R7" s="2">
        <f t="shared" si="2"/>
        <v>1674.4335</v>
      </c>
      <c r="S7" s="2">
        <f t="shared" si="3"/>
        <v>3753.7287</v>
      </c>
      <c r="T7" s="2">
        <f t="shared" si="4"/>
        <v>124.2336</v>
      </c>
      <c r="U7" s="2">
        <f t="shared" si="5"/>
        <v>894.8924999999999</v>
      </c>
      <c r="V7" s="2">
        <f t="shared" si="6"/>
        <v>68.791</v>
      </c>
      <c r="X7" s="3">
        <f t="shared" si="7"/>
        <v>0.1326628371061608</v>
      </c>
      <c r="Y7" s="3">
        <f t="shared" si="8"/>
        <v>0.04159439448974341</v>
      </c>
      <c r="Z7" s="3">
        <f t="shared" si="9"/>
        <v>0.21218595390035574</v>
      </c>
      <c r="AA7" s="3">
        <f t="shared" si="10"/>
        <v>0.4756764033284345</v>
      </c>
      <c r="AB7" s="3">
        <f t="shared" si="11"/>
        <v>0.015743010948165593</v>
      </c>
      <c r="AC7" s="3">
        <f t="shared" si="12"/>
        <v>0.11340170795124087</v>
      </c>
      <c r="AD7" s="3">
        <f t="shared" si="13"/>
        <v>0.008717267036737721</v>
      </c>
      <c r="AF7" s="2">
        <f t="shared" si="14"/>
        <v>1077.5810999999999</v>
      </c>
      <c r="AG7" s="2">
        <f t="shared" si="15"/>
        <v>5756.398100000001</v>
      </c>
      <c r="AH7" s="2">
        <f t="shared" si="16"/>
        <v>124.2336</v>
      </c>
      <c r="AJ7" s="3">
        <f t="shared" si="17"/>
        <v>0.13655219727059606</v>
      </c>
      <c r="AK7" s="3">
        <f t="shared" si="18"/>
        <v>0.7294567517185337</v>
      </c>
      <c r="AL7" s="3">
        <f t="shared" si="19"/>
        <v>0.015743010948165593</v>
      </c>
    </row>
    <row r="8" spans="1:38" ht="12.75">
      <c r="A8">
        <v>2102</v>
      </c>
      <c r="B8" s="1"/>
      <c r="C8" s="1">
        <v>489.7161</v>
      </c>
      <c r="D8" s="1">
        <v>85.6804</v>
      </c>
      <c r="E8" s="1">
        <v>697.6173</v>
      </c>
      <c r="F8" s="1">
        <v>2942.7709</v>
      </c>
      <c r="G8" s="1">
        <v>54.829</v>
      </c>
      <c r="H8" s="1">
        <v>138.5263</v>
      </c>
      <c r="I8" s="1">
        <v>11.9811</v>
      </c>
      <c r="J8" s="1">
        <v>290.2193</v>
      </c>
      <c r="K8" s="1">
        <v>37.0867</v>
      </c>
      <c r="L8" s="1">
        <v>31.1007</v>
      </c>
      <c r="M8" s="1">
        <v>46.2611</v>
      </c>
      <c r="N8" s="1">
        <v>4825.788899999999</v>
      </c>
      <c r="P8" s="2">
        <f t="shared" si="0"/>
        <v>489.7161</v>
      </c>
      <c r="Q8" s="2">
        <f t="shared" si="1"/>
        <v>85.6804</v>
      </c>
      <c r="R8" s="2">
        <f t="shared" si="2"/>
        <v>697.6173</v>
      </c>
      <c r="S8" s="2">
        <f t="shared" si="3"/>
        <v>3055.8421000000003</v>
      </c>
      <c r="T8" s="2">
        <f t="shared" si="4"/>
        <v>138.5263</v>
      </c>
      <c r="U8" s="2">
        <f t="shared" si="5"/>
        <v>327.306</v>
      </c>
      <c r="V8" s="2">
        <f t="shared" si="6"/>
        <v>31.1007</v>
      </c>
      <c r="X8" s="3">
        <f t="shared" si="7"/>
        <v>0.10147897269190538</v>
      </c>
      <c r="Y8" s="3">
        <f t="shared" si="8"/>
        <v>0.017754692916633803</v>
      </c>
      <c r="Z8" s="3">
        <f t="shared" si="9"/>
        <v>0.14456026039597386</v>
      </c>
      <c r="AA8" s="3">
        <f t="shared" si="10"/>
        <v>0.6332316152494779</v>
      </c>
      <c r="AB8" s="3">
        <f t="shared" si="11"/>
        <v>0.02870542057900627</v>
      </c>
      <c r="AC8" s="3">
        <f t="shared" si="12"/>
        <v>0.0678243509574155</v>
      </c>
      <c r="AD8" s="3">
        <f t="shared" si="13"/>
        <v>0.006444687209587641</v>
      </c>
      <c r="AF8" s="2">
        <f t="shared" si="14"/>
        <v>535.9772</v>
      </c>
      <c r="AG8" s="2">
        <f t="shared" si="15"/>
        <v>3839.1398000000004</v>
      </c>
      <c r="AH8" s="2">
        <f t="shared" si="16"/>
        <v>138.5263</v>
      </c>
      <c r="AJ8" s="3">
        <f t="shared" si="17"/>
        <v>0.11106519806533605</v>
      </c>
      <c r="AK8" s="3">
        <f t="shared" si="18"/>
        <v>0.7955465685620856</v>
      </c>
      <c r="AL8" s="3">
        <f t="shared" si="19"/>
        <v>0.02870542057900627</v>
      </c>
    </row>
    <row r="9" spans="1:38" ht="12.75">
      <c r="A9">
        <v>2103</v>
      </c>
      <c r="B9" s="1"/>
      <c r="C9" s="1">
        <v>498.4054</v>
      </c>
      <c r="D9" s="1">
        <v>130.0036</v>
      </c>
      <c r="E9" s="1">
        <v>409.0958</v>
      </c>
      <c r="F9" s="1">
        <v>2597.0189</v>
      </c>
      <c r="G9" s="1">
        <v>21.1854</v>
      </c>
      <c r="H9" s="1">
        <v>14.6927</v>
      </c>
      <c r="I9" s="1">
        <v>44.7658</v>
      </c>
      <c r="J9" s="1">
        <v>194.6527</v>
      </c>
      <c r="K9" s="1"/>
      <c r="L9" s="1">
        <v>54.0464</v>
      </c>
      <c r="M9" s="1"/>
      <c r="N9" s="1">
        <v>3963.8667</v>
      </c>
      <c r="P9" s="2">
        <f t="shared" si="0"/>
        <v>498.4054</v>
      </c>
      <c r="Q9" s="2">
        <f t="shared" si="1"/>
        <v>130.0036</v>
      </c>
      <c r="R9" s="2">
        <f t="shared" si="2"/>
        <v>409.0958</v>
      </c>
      <c r="S9" s="2">
        <f t="shared" si="3"/>
        <v>2662.9701</v>
      </c>
      <c r="T9" s="2">
        <f t="shared" si="4"/>
        <v>14.6927</v>
      </c>
      <c r="U9" s="2">
        <f t="shared" si="5"/>
        <v>194.6527</v>
      </c>
      <c r="V9" s="2">
        <f t="shared" si="6"/>
        <v>54.0464</v>
      </c>
      <c r="X9" s="3">
        <f t="shared" si="7"/>
        <v>0.12573717476422705</v>
      </c>
      <c r="Y9" s="3">
        <f t="shared" si="8"/>
        <v>0.03279716747286179</v>
      </c>
      <c r="Z9" s="3">
        <f t="shared" si="9"/>
        <v>0.10320624555815663</v>
      </c>
      <c r="AA9" s="3">
        <f t="shared" si="10"/>
        <v>0.6718112140350229</v>
      </c>
      <c r="AB9" s="3">
        <f t="shared" si="11"/>
        <v>0.003706658450446883</v>
      </c>
      <c r="AC9" s="3">
        <f t="shared" si="12"/>
        <v>0.04910677243510737</v>
      </c>
      <c r="AD9" s="3">
        <f t="shared" si="13"/>
        <v>0.01363476728417734</v>
      </c>
      <c r="AF9" s="2">
        <f t="shared" si="14"/>
        <v>498.4054</v>
      </c>
      <c r="AG9" s="2">
        <f t="shared" si="15"/>
        <v>3202.0695</v>
      </c>
      <c r="AH9" s="2">
        <f t="shared" si="16"/>
        <v>14.6927</v>
      </c>
      <c r="AJ9" s="3">
        <f t="shared" si="17"/>
        <v>0.12573717476422705</v>
      </c>
      <c r="AK9" s="3">
        <f t="shared" si="18"/>
        <v>0.8078146270660413</v>
      </c>
      <c r="AL9" s="3">
        <f t="shared" si="19"/>
        <v>0.003706658450446883</v>
      </c>
    </row>
    <row r="10" spans="1:38" ht="12.75">
      <c r="A10">
        <v>2104</v>
      </c>
      <c r="B10" s="1"/>
      <c r="C10" s="1">
        <v>468.7681</v>
      </c>
      <c r="D10" s="1">
        <v>67.1779</v>
      </c>
      <c r="E10" s="1">
        <v>732.7718</v>
      </c>
      <c r="F10" s="1">
        <v>3772.0356</v>
      </c>
      <c r="G10" s="1">
        <v>105.0075</v>
      </c>
      <c r="H10" s="1">
        <v>161.7953</v>
      </c>
      <c r="I10" s="1">
        <v>61.5249</v>
      </c>
      <c r="J10" s="1">
        <v>252.5984</v>
      </c>
      <c r="K10" s="1">
        <v>0.4592</v>
      </c>
      <c r="L10" s="1">
        <v>83.1582</v>
      </c>
      <c r="M10" s="1">
        <v>9.8215</v>
      </c>
      <c r="N10" s="1">
        <v>5715.118399999999</v>
      </c>
      <c r="P10" s="2">
        <f t="shared" si="0"/>
        <v>468.7681</v>
      </c>
      <c r="Q10" s="2">
        <f t="shared" si="1"/>
        <v>67.1779</v>
      </c>
      <c r="R10" s="2">
        <f t="shared" si="2"/>
        <v>732.7718</v>
      </c>
      <c r="S10" s="2">
        <f t="shared" si="3"/>
        <v>3948.3895</v>
      </c>
      <c r="T10" s="2">
        <f t="shared" si="4"/>
        <v>161.7953</v>
      </c>
      <c r="U10" s="2">
        <f t="shared" si="5"/>
        <v>253.0576</v>
      </c>
      <c r="V10" s="2">
        <f t="shared" si="6"/>
        <v>83.1582</v>
      </c>
      <c r="X10" s="3">
        <f t="shared" si="7"/>
        <v>0.08202246518637304</v>
      </c>
      <c r="Y10" s="3">
        <f t="shared" si="8"/>
        <v>0.01175441964596919</v>
      </c>
      <c r="Z10" s="3">
        <f t="shared" si="9"/>
        <v>0.1282163813089157</v>
      </c>
      <c r="AA10" s="3">
        <f t="shared" si="10"/>
        <v>0.6908674892894608</v>
      </c>
      <c r="AB10" s="3">
        <f t="shared" si="11"/>
        <v>0.028310052159199364</v>
      </c>
      <c r="AC10" s="3">
        <f t="shared" si="12"/>
        <v>0.044278627718368886</v>
      </c>
      <c r="AD10" s="3">
        <f t="shared" si="13"/>
        <v>0.014550564691713124</v>
      </c>
      <c r="AF10" s="2">
        <f t="shared" si="14"/>
        <v>478.5896</v>
      </c>
      <c r="AG10" s="2">
        <f t="shared" si="15"/>
        <v>4748.3392</v>
      </c>
      <c r="AH10" s="2">
        <f t="shared" si="16"/>
        <v>161.7953</v>
      </c>
      <c r="AJ10" s="3">
        <f t="shared" si="17"/>
        <v>0.08374097726479299</v>
      </c>
      <c r="AK10" s="3">
        <f t="shared" si="18"/>
        <v>0.8308382902443457</v>
      </c>
      <c r="AL10" s="3">
        <f t="shared" si="19"/>
        <v>0.028310052159199364</v>
      </c>
    </row>
    <row r="11" spans="1:38" ht="12.75">
      <c r="A11">
        <v>2105</v>
      </c>
      <c r="B11" s="1"/>
      <c r="C11" s="1">
        <v>625.5552</v>
      </c>
      <c r="D11" s="1">
        <v>95.3439</v>
      </c>
      <c r="E11" s="1">
        <v>437.4497</v>
      </c>
      <c r="F11" s="1">
        <v>2913.9387</v>
      </c>
      <c r="G11" s="1">
        <v>162.2438</v>
      </c>
      <c r="H11" s="1">
        <v>12.6776</v>
      </c>
      <c r="I11" s="1">
        <v>20.6611</v>
      </c>
      <c r="J11" s="1">
        <v>427.7411</v>
      </c>
      <c r="K11" s="1"/>
      <c r="L11" s="1">
        <v>108.9803</v>
      </c>
      <c r="M11" s="1">
        <v>30.8412</v>
      </c>
      <c r="N11" s="1">
        <v>4835.432600000001</v>
      </c>
      <c r="P11" s="2">
        <f t="shared" si="0"/>
        <v>625.5552</v>
      </c>
      <c r="Q11" s="2">
        <f t="shared" si="1"/>
        <v>95.3439</v>
      </c>
      <c r="R11" s="2">
        <f t="shared" si="2"/>
        <v>437.4497</v>
      </c>
      <c r="S11" s="2">
        <f t="shared" si="3"/>
        <v>3127.6848</v>
      </c>
      <c r="T11" s="2">
        <f t="shared" si="4"/>
        <v>12.6776</v>
      </c>
      <c r="U11" s="2">
        <f t="shared" si="5"/>
        <v>427.7411</v>
      </c>
      <c r="V11" s="2">
        <f t="shared" si="6"/>
        <v>108.9803</v>
      </c>
      <c r="X11" s="3">
        <f t="shared" si="7"/>
        <v>0.12936902481072735</v>
      </c>
      <c r="Y11" s="3">
        <f t="shared" si="8"/>
        <v>0.019717760102787904</v>
      </c>
      <c r="Z11" s="3">
        <f t="shared" si="9"/>
        <v>0.09046754162181889</v>
      </c>
      <c r="AA11" s="3">
        <f t="shared" si="10"/>
        <v>0.6468262632799389</v>
      </c>
      <c r="AB11" s="3">
        <f t="shared" si="11"/>
        <v>0.0026218129893900285</v>
      </c>
      <c r="AC11" s="3">
        <f t="shared" si="12"/>
        <v>0.088459737811256</v>
      </c>
      <c r="AD11" s="3">
        <f t="shared" si="13"/>
        <v>0.02253785938408075</v>
      </c>
      <c r="AF11" s="2">
        <f t="shared" si="14"/>
        <v>656.3964</v>
      </c>
      <c r="AG11" s="2">
        <f t="shared" si="15"/>
        <v>3660.4784</v>
      </c>
      <c r="AH11" s="2">
        <f t="shared" si="16"/>
        <v>12.6776</v>
      </c>
      <c r="AJ11" s="3">
        <f t="shared" si="17"/>
        <v>0.1357471925055888</v>
      </c>
      <c r="AK11" s="3">
        <f t="shared" si="18"/>
        <v>0.7570115650045457</v>
      </c>
      <c r="AL11" s="3">
        <f t="shared" si="19"/>
        <v>0.0026218129893900285</v>
      </c>
    </row>
    <row r="12" spans="1:38" ht="12.75">
      <c r="A12">
        <v>2106</v>
      </c>
      <c r="B12" s="1"/>
      <c r="C12" s="1">
        <v>967.9631</v>
      </c>
      <c r="D12" s="1">
        <v>189.1514</v>
      </c>
      <c r="E12" s="1">
        <v>190.2865</v>
      </c>
      <c r="F12" s="1">
        <v>864.2101</v>
      </c>
      <c r="G12" s="1">
        <v>19.299</v>
      </c>
      <c r="H12" s="1">
        <v>282.5382</v>
      </c>
      <c r="I12" s="1">
        <v>11.2491</v>
      </c>
      <c r="J12" s="1">
        <v>52.2027</v>
      </c>
      <c r="K12" s="1">
        <v>44.7573</v>
      </c>
      <c r="L12" s="1">
        <v>44.3878</v>
      </c>
      <c r="M12" s="1">
        <v>0.8935</v>
      </c>
      <c r="N12" s="1">
        <v>2666.9387</v>
      </c>
      <c r="P12" s="2">
        <f t="shared" si="0"/>
        <v>967.9631</v>
      </c>
      <c r="Q12" s="2">
        <f t="shared" si="1"/>
        <v>189.1514</v>
      </c>
      <c r="R12" s="2">
        <f t="shared" si="2"/>
        <v>190.2865</v>
      </c>
      <c r="S12" s="2">
        <f t="shared" si="3"/>
        <v>895.6517</v>
      </c>
      <c r="T12" s="2">
        <f t="shared" si="4"/>
        <v>282.5382</v>
      </c>
      <c r="U12" s="2">
        <f t="shared" si="5"/>
        <v>96.96000000000001</v>
      </c>
      <c r="V12" s="2">
        <f t="shared" si="6"/>
        <v>44.3878</v>
      </c>
      <c r="X12" s="3">
        <f t="shared" si="7"/>
        <v>0.36294913715114635</v>
      </c>
      <c r="Y12" s="3">
        <f t="shared" si="8"/>
        <v>0.07092453981038259</v>
      </c>
      <c r="Z12" s="3">
        <f t="shared" si="9"/>
        <v>0.07135015889191602</v>
      </c>
      <c r="AA12" s="3">
        <f t="shared" si="10"/>
        <v>0.33583512811899274</v>
      </c>
      <c r="AB12" s="3">
        <f t="shared" si="11"/>
        <v>0.1059410176919327</v>
      </c>
      <c r="AC12" s="3">
        <f t="shared" si="12"/>
        <v>0.036356291203843566</v>
      </c>
      <c r="AD12" s="3">
        <f t="shared" si="13"/>
        <v>0.016643727131785968</v>
      </c>
      <c r="AF12" s="2">
        <f t="shared" si="14"/>
        <v>968.8566000000001</v>
      </c>
      <c r="AG12" s="2">
        <f t="shared" si="15"/>
        <v>1275.0896</v>
      </c>
      <c r="AH12" s="2">
        <f t="shared" si="16"/>
        <v>282.5382</v>
      </c>
      <c r="AJ12" s="3">
        <f t="shared" si="17"/>
        <v>0.3632841654740696</v>
      </c>
      <c r="AK12" s="3">
        <f t="shared" si="18"/>
        <v>0.4781098268212914</v>
      </c>
      <c r="AL12" s="3">
        <f t="shared" si="19"/>
        <v>0.1059410176919327</v>
      </c>
    </row>
    <row r="13" spans="1:38" ht="12.75">
      <c r="A13">
        <v>2107</v>
      </c>
      <c r="B13" s="1"/>
      <c r="C13" s="1">
        <v>1998.9141</v>
      </c>
      <c r="D13" s="1">
        <v>163.9516</v>
      </c>
      <c r="E13" s="1">
        <v>478.3825</v>
      </c>
      <c r="F13" s="1">
        <v>5421.5527</v>
      </c>
      <c r="G13" s="1">
        <v>310.4734</v>
      </c>
      <c r="H13" s="1">
        <v>854.5693</v>
      </c>
      <c r="I13" s="1">
        <v>30.9921</v>
      </c>
      <c r="J13" s="1">
        <v>492.3731</v>
      </c>
      <c r="K13" s="1">
        <v>1.607</v>
      </c>
      <c r="L13" s="1">
        <v>205.6525</v>
      </c>
      <c r="M13" s="1">
        <v>81.5298</v>
      </c>
      <c r="N13" s="1">
        <v>10039.9981</v>
      </c>
      <c r="P13" s="2">
        <f t="shared" si="0"/>
        <v>1998.9141</v>
      </c>
      <c r="Q13" s="2">
        <f t="shared" si="1"/>
        <v>163.9516</v>
      </c>
      <c r="R13" s="2">
        <f t="shared" si="2"/>
        <v>478.3825</v>
      </c>
      <c r="S13" s="2">
        <f t="shared" si="3"/>
        <v>5844.548000000001</v>
      </c>
      <c r="T13" s="2">
        <f t="shared" si="4"/>
        <v>854.5693</v>
      </c>
      <c r="U13" s="2">
        <f t="shared" si="5"/>
        <v>493.98010000000005</v>
      </c>
      <c r="V13" s="2">
        <f t="shared" si="6"/>
        <v>205.6525</v>
      </c>
      <c r="X13" s="3">
        <f t="shared" si="7"/>
        <v>0.1990950675578315</v>
      </c>
      <c r="Y13" s="3">
        <f t="shared" si="8"/>
        <v>0.01632984372775927</v>
      </c>
      <c r="Z13" s="3">
        <f t="shared" si="9"/>
        <v>0.047647668379538835</v>
      </c>
      <c r="AA13" s="3">
        <f t="shared" si="10"/>
        <v>0.5821264049840806</v>
      </c>
      <c r="AB13" s="3">
        <f t="shared" si="11"/>
        <v>0.08511648025112674</v>
      </c>
      <c r="AC13" s="3">
        <f t="shared" si="12"/>
        <v>0.04920121449026968</v>
      </c>
      <c r="AD13" s="3">
        <f t="shared" si="13"/>
        <v>0.02048332060939334</v>
      </c>
      <c r="AF13" s="2">
        <f t="shared" si="14"/>
        <v>2080.4438999999998</v>
      </c>
      <c r="AG13" s="2">
        <f t="shared" si="15"/>
        <v>6486.882100000001</v>
      </c>
      <c r="AH13" s="2">
        <f t="shared" si="16"/>
        <v>854.5693</v>
      </c>
      <c r="AJ13" s="3">
        <f t="shared" si="17"/>
        <v>0.20721556710254752</v>
      </c>
      <c r="AK13" s="3">
        <f t="shared" si="18"/>
        <v>0.6461039170913787</v>
      </c>
      <c r="AL13" s="3">
        <f t="shared" si="19"/>
        <v>0.08511648025112674</v>
      </c>
    </row>
    <row r="14" spans="1:38" ht="12.75">
      <c r="A14">
        <v>2201</v>
      </c>
      <c r="B14" s="1"/>
      <c r="C14" s="1">
        <v>1302.2944</v>
      </c>
      <c r="D14" s="1">
        <v>201.3978</v>
      </c>
      <c r="E14" s="1">
        <v>486.0806</v>
      </c>
      <c r="F14" s="1">
        <v>2107.9473</v>
      </c>
      <c r="G14" s="1">
        <v>75.5278</v>
      </c>
      <c r="H14" s="1">
        <v>76.7496</v>
      </c>
      <c r="I14" s="1">
        <v>37.4199</v>
      </c>
      <c r="J14" s="1">
        <v>301.481</v>
      </c>
      <c r="K14" s="1"/>
      <c r="L14" s="1">
        <v>144.1088</v>
      </c>
      <c r="M14" s="1">
        <v>108.385</v>
      </c>
      <c r="N14" s="1">
        <v>4841.392199999999</v>
      </c>
      <c r="P14" s="2">
        <f t="shared" si="0"/>
        <v>1302.2944</v>
      </c>
      <c r="Q14" s="2">
        <f t="shared" si="1"/>
        <v>201.3978</v>
      </c>
      <c r="R14" s="2">
        <f t="shared" si="2"/>
        <v>486.0806</v>
      </c>
      <c r="S14" s="2">
        <f t="shared" si="3"/>
        <v>2329.2799999999997</v>
      </c>
      <c r="T14" s="2">
        <f t="shared" si="4"/>
        <v>76.7496</v>
      </c>
      <c r="U14" s="2">
        <f t="shared" si="5"/>
        <v>301.481</v>
      </c>
      <c r="V14" s="2">
        <f t="shared" si="6"/>
        <v>144.1088</v>
      </c>
      <c r="X14" s="3">
        <f t="shared" si="7"/>
        <v>0.2689917168867253</v>
      </c>
      <c r="Y14" s="3">
        <f t="shared" si="8"/>
        <v>0.04159914993046835</v>
      </c>
      <c r="Z14" s="3">
        <f t="shared" si="9"/>
        <v>0.1004009962258377</v>
      </c>
      <c r="AA14" s="3">
        <f t="shared" si="10"/>
        <v>0.48111780739432763</v>
      </c>
      <c r="AB14" s="3">
        <f t="shared" si="11"/>
        <v>0.01585279540046353</v>
      </c>
      <c r="AC14" s="3">
        <f t="shared" si="12"/>
        <v>0.06227155073286565</v>
      </c>
      <c r="AD14" s="3">
        <f t="shared" si="13"/>
        <v>0.02976598342931193</v>
      </c>
      <c r="AF14" s="2">
        <f t="shared" si="14"/>
        <v>1410.6794</v>
      </c>
      <c r="AG14" s="2">
        <f t="shared" si="15"/>
        <v>3016.7583999999997</v>
      </c>
      <c r="AH14" s="2">
        <f t="shared" si="16"/>
        <v>76.7496</v>
      </c>
      <c r="AJ14" s="3">
        <f t="shared" si="17"/>
        <v>0.2913788723830307</v>
      </c>
      <c r="AK14" s="3">
        <f t="shared" si="18"/>
        <v>0.6231179535506337</v>
      </c>
      <c r="AL14" s="3">
        <f t="shared" si="19"/>
        <v>0.01585279540046353</v>
      </c>
    </row>
    <row r="15" spans="1:38" ht="12.75">
      <c r="A15">
        <v>2202</v>
      </c>
      <c r="B15" s="1"/>
      <c r="C15" s="1">
        <v>1137.3198</v>
      </c>
      <c r="D15" s="1">
        <v>120.4231</v>
      </c>
      <c r="E15" s="1">
        <v>1032.5757</v>
      </c>
      <c r="F15" s="1">
        <v>7310.3282</v>
      </c>
      <c r="G15" s="1">
        <v>416.2096</v>
      </c>
      <c r="H15" s="1">
        <v>304.442</v>
      </c>
      <c r="I15" s="1">
        <v>17.4472</v>
      </c>
      <c r="J15" s="1">
        <v>510.8672</v>
      </c>
      <c r="K15" s="1"/>
      <c r="L15" s="1">
        <v>415.5166</v>
      </c>
      <c r="M15" s="1">
        <v>87.6978</v>
      </c>
      <c r="N15" s="1">
        <v>11352.827200000002</v>
      </c>
      <c r="P15" s="2">
        <f t="shared" si="0"/>
        <v>1137.3198</v>
      </c>
      <c r="Q15" s="2">
        <f t="shared" si="1"/>
        <v>120.4231</v>
      </c>
      <c r="R15" s="2">
        <f t="shared" si="2"/>
        <v>1032.5757</v>
      </c>
      <c r="S15" s="2">
        <f t="shared" si="3"/>
        <v>7831.6828</v>
      </c>
      <c r="T15" s="2">
        <f t="shared" si="4"/>
        <v>304.442</v>
      </c>
      <c r="U15" s="2">
        <f t="shared" si="5"/>
        <v>510.8672</v>
      </c>
      <c r="V15" s="2">
        <f t="shared" si="6"/>
        <v>415.5166</v>
      </c>
      <c r="X15" s="3">
        <f t="shared" si="7"/>
        <v>0.1001794337185014</v>
      </c>
      <c r="Y15" s="3">
        <f t="shared" si="8"/>
        <v>0.01060732255309937</v>
      </c>
      <c r="Z15" s="3">
        <f t="shared" si="9"/>
        <v>0.09095317684391425</v>
      </c>
      <c r="AA15" s="3">
        <f t="shared" si="10"/>
        <v>0.6898442706852791</v>
      </c>
      <c r="AB15" s="3">
        <f t="shared" si="11"/>
        <v>0.026816403935048</v>
      </c>
      <c r="AC15" s="3">
        <f t="shared" si="12"/>
        <v>0.044999117048130526</v>
      </c>
      <c r="AD15" s="3">
        <f t="shared" si="13"/>
        <v>0.03660027521602724</v>
      </c>
      <c r="AF15" s="2">
        <f t="shared" si="14"/>
        <v>1225.0176</v>
      </c>
      <c r="AG15" s="2">
        <f t="shared" si="15"/>
        <v>8984.6816</v>
      </c>
      <c r="AH15" s="2">
        <f t="shared" si="16"/>
        <v>304.442</v>
      </c>
      <c r="AJ15" s="3">
        <f t="shared" si="17"/>
        <v>0.10790418795416878</v>
      </c>
      <c r="AK15" s="3">
        <f t="shared" si="18"/>
        <v>0.7914047700822927</v>
      </c>
      <c r="AL15" s="3">
        <f t="shared" si="19"/>
        <v>0.026816403935048</v>
      </c>
    </row>
    <row r="16" spans="1:38" ht="12.75">
      <c r="A16">
        <v>2203</v>
      </c>
      <c r="B16" s="1"/>
      <c r="C16" s="1">
        <v>368.6794</v>
      </c>
      <c r="D16" s="1">
        <v>20.6313</v>
      </c>
      <c r="E16" s="1">
        <v>183.2637</v>
      </c>
      <c r="F16" s="1">
        <v>1954.3772</v>
      </c>
      <c r="G16" s="1">
        <v>240.6422</v>
      </c>
      <c r="H16" s="1">
        <v>278.2365</v>
      </c>
      <c r="I16" s="1">
        <v>25.9414</v>
      </c>
      <c r="J16" s="1">
        <v>177.1764</v>
      </c>
      <c r="K16" s="1"/>
      <c r="L16" s="1">
        <v>75.6107</v>
      </c>
      <c r="M16" s="1">
        <v>8.8881</v>
      </c>
      <c r="N16" s="1">
        <v>3333.4469</v>
      </c>
      <c r="P16" s="2">
        <f t="shared" si="0"/>
        <v>368.6794</v>
      </c>
      <c r="Q16" s="2">
        <f t="shared" si="1"/>
        <v>20.6313</v>
      </c>
      <c r="R16" s="2">
        <f t="shared" si="2"/>
        <v>183.2637</v>
      </c>
      <c r="S16" s="2">
        <f t="shared" si="3"/>
        <v>2229.8489000000004</v>
      </c>
      <c r="T16" s="2">
        <f t="shared" si="4"/>
        <v>278.2365</v>
      </c>
      <c r="U16" s="2">
        <f t="shared" si="5"/>
        <v>177.1764</v>
      </c>
      <c r="V16" s="2">
        <f t="shared" si="6"/>
        <v>75.6107</v>
      </c>
      <c r="X16" s="3">
        <f t="shared" si="7"/>
        <v>0.11060005185623326</v>
      </c>
      <c r="Y16" s="3">
        <f t="shared" si="8"/>
        <v>0.006189179134666882</v>
      </c>
      <c r="Z16" s="3">
        <f t="shared" si="9"/>
        <v>0.05497723692553795</v>
      </c>
      <c r="AA16" s="3">
        <f t="shared" si="10"/>
        <v>0.6689318794908659</v>
      </c>
      <c r="AB16" s="3">
        <f t="shared" si="11"/>
        <v>0.08346810624162035</v>
      </c>
      <c r="AC16" s="3">
        <f t="shared" si="12"/>
        <v>0.05315110914171154</v>
      </c>
      <c r="AD16" s="3">
        <f t="shared" si="13"/>
        <v>0.022682437209364276</v>
      </c>
      <c r="AF16" s="2">
        <f t="shared" si="14"/>
        <v>377.5675</v>
      </c>
      <c r="AG16" s="2">
        <f t="shared" si="15"/>
        <v>2433.7439</v>
      </c>
      <c r="AH16" s="2">
        <f t="shared" si="16"/>
        <v>278.2365</v>
      </c>
      <c r="AJ16" s="3">
        <f t="shared" si="17"/>
        <v>0.11326639101405815</v>
      </c>
      <c r="AK16" s="3">
        <f t="shared" si="18"/>
        <v>0.7300982955510705</v>
      </c>
      <c r="AL16" s="3">
        <f t="shared" si="19"/>
        <v>0.08346810624162035</v>
      </c>
    </row>
    <row r="17" spans="1:38" ht="12.75">
      <c r="A17">
        <v>2204</v>
      </c>
      <c r="B17" s="1">
        <v>0.0984</v>
      </c>
      <c r="C17" s="1">
        <v>1018.7041</v>
      </c>
      <c r="D17" s="1">
        <v>149.6142</v>
      </c>
      <c r="E17" s="1">
        <v>305.4316</v>
      </c>
      <c r="F17" s="1">
        <v>1921.9523</v>
      </c>
      <c r="G17" s="1">
        <v>190.4168</v>
      </c>
      <c r="H17" s="1">
        <v>845.4368</v>
      </c>
      <c r="I17" s="1">
        <v>9.4123</v>
      </c>
      <c r="J17" s="1">
        <v>160.387</v>
      </c>
      <c r="K17" s="1"/>
      <c r="L17" s="1">
        <v>50.8138</v>
      </c>
      <c r="M17" s="1">
        <v>13.855</v>
      </c>
      <c r="N17" s="1">
        <v>4666.122299999999</v>
      </c>
      <c r="P17" s="2">
        <f t="shared" si="0"/>
        <v>1018.7041</v>
      </c>
      <c r="Q17" s="2">
        <f t="shared" si="1"/>
        <v>149.6142</v>
      </c>
      <c r="R17" s="2">
        <f t="shared" si="2"/>
        <v>305.4316</v>
      </c>
      <c r="S17" s="2">
        <f t="shared" si="3"/>
        <v>2135.6364</v>
      </c>
      <c r="T17" s="2">
        <f t="shared" si="4"/>
        <v>845.4368</v>
      </c>
      <c r="U17" s="2">
        <f t="shared" si="5"/>
        <v>160.387</v>
      </c>
      <c r="V17" s="2">
        <f t="shared" si="6"/>
        <v>50.8138</v>
      </c>
      <c r="X17" s="3">
        <f t="shared" si="7"/>
        <v>0.2183192026492748</v>
      </c>
      <c r="Y17" s="3">
        <f t="shared" si="8"/>
        <v>0.03206392597125027</v>
      </c>
      <c r="Z17" s="3">
        <f t="shared" si="9"/>
        <v>0.065457264161293</v>
      </c>
      <c r="AA17" s="3">
        <f t="shared" si="10"/>
        <v>0.45768976093918506</v>
      </c>
      <c r="AB17" s="3">
        <f t="shared" si="11"/>
        <v>0.1811861639374519</v>
      </c>
      <c r="AC17" s="3">
        <f t="shared" si="12"/>
        <v>0.034372652427048477</v>
      </c>
      <c r="AD17" s="3">
        <f t="shared" si="13"/>
        <v>0.010889941740275433</v>
      </c>
      <c r="AF17" s="2">
        <f t="shared" si="14"/>
        <v>1032.5591</v>
      </c>
      <c r="AG17" s="2">
        <f t="shared" si="15"/>
        <v>2590.6821999999997</v>
      </c>
      <c r="AH17" s="2">
        <f t="shared" si="16"/>
        <v>845.4368</v>
      </c>
      <c r="AJ17" s="3">
        <f t="shared" si="17"/>
        <v>0.2212884775866248</v>
      </c>
      <c r="AK17" s="3">
        <f t="shared" si="18"/>
        <v>0.5552109510717282</v>
      </c>
      <c r="AL17" s="3">
        <f t="shared" si="19"/>
        <v>0.1811861639374519</v>
      </c>
    </row>
    <row r="18" spans="1:38" ht="12.75">
      <c r="A18">
        <v>2205</v>
      </c>
      <c r="B18" s="1"/>
      <c r="C18" s="1">
        <v>1254.1522</v>
      </c>
      <c r="D18" s="1">
        <v>141.8143</v>
      </c>
      <c r="E18" s="1">
        <v>450.0683</v>
      </c>
      <c r="F18" s="1">
        <v>2733.1536</v>
      </c>
      <c r="G18" s="1">
        <v>271.1724</v>
      </c>
      <c r="H18" s="1">
        <v>394.8967</v>
      </c>
      <c r="I18" s="1">
        <v>23.4163</v>
      </c>
      <c r="J18" s="1">
        <v>206.7896</v>
      </c>
      <c r="K18" s="1">
        <v>91.7636</v>
      </c>
      <c r="L18" s="1">
        <v>95.6274</v>
      </c>
      <c r="M18" s="1"/>
      <c r="N18" s="1">
        <v>5662.854400000001</v>
      </c>
      <c r="P18" s="2">
        <f t="shared" si="0"/>
        <v>1254.1522</v>
      </c>
      <c r="Q18" s="2">
        <f t="shared" si="1"/>
        <v>141.8143</v>
      </c>
      <c r="R18" s="2">
        <f t="shared" si="2"/>
        <v>450.0683</v>
      </c>
      <c r="S18" s="2">
        <f t="shared" si="3"/>
        <v>3027.7423</v>
      </c>
      <c r="T18" s="2">
        <f t="shared" si="4"/>
        <v>394.8967</v>
      </c>
      <c r="U18" s="2">
        <f t="shared" si="5"/>
        <v>298.5532</v>
      </c>
      <c r="V18" s="2">
        <f t="shared" si="6"/>
        <v>95.6274</v>
      </c>
      <c r="X18" s="3">
        <f t="shared" si="7"/>
        <v>0.22146997104499097</v>
      </c>
      <c r="Y18" s="3">
        <f t="shared" si="8"/>
        <v>0.02504290062622835</v>
      </c>
      <c r="Z18" s="3">
        <f t="shared" si="9"/>
        <v>0.07947728622512348</v>
      </c>
      <c r="AA18" s="3">
        <f t="shared" si="10"/>
        <v>0.5346671636127532</v>
      </c>
      <c r="AB18" s="3">
        <f t="shared" si="11"/>
        <v>0.06973456707627869</v>
      </c>
      <c r="AC18" s="3">
        <f t="shared" si="12"/>
        <v>0.052721327251500576</v>
      </c>
      <c r="AD18" s="3">
        <f t="shared" si="13"/>
        <v>0.016886784163124516</v>
      </c>
      <c r="AF18" s="2">
        <f t="shared" si="14"/>
        <v>1254.1522</v>
      </c>
      <c r="AG18" s="2">
        <f t="shared" si="15"/>
        <v>3619.6249</v>
      </c>
      <c r="AH18" s="2">
        <f t="shared" si="16"/>
        <v>394.8967</v>
      </c>
      <c r="AJ18" s="3">
        <f t="shared" si="17"/>
        <v>0.22146997104499097</v>
      </c>
      <c r="AK18" s="3">
        <f t="shared" si="18"/>
        <v>0.639187350464105</v>
      </c>
      <c r="AL18" s="3">
        <f t="shared" si="19"/>
        <v>0.06973456707627869</v>
      </c>
    </row>
    <row r="19" spans="1:38" ht="12.75">
      <c r="A19">
        <v>2206</v>
      </c>
      <c r="B19" s="1"/>
      <c r="C19" s="1">
        <v>542.6892</v>
      </c>
      <c r="D19" s="1">
        <v>113.578</v>
      </c>
      <c r="E19" s="1">
        <v>388.1502</v>
      </c>
      <c r="F19" s="1">
        <v>1535.5439</v>
      </c>
      <c r="G19" s="1">
        <v>136.1724</v>
      </c>
      <c r="H19" s="1">
        <v>112.0298</v>
      </c>
      <c r="I19" s="1">
        <v>37.1901</v>
      </c>
      <c r="J19" s="1">
        <v>150.0022</v>
      </c>
      <c r="K19" s="1">
        <v>118.2526</v>
      </c>
      <c r="L19" s="1">
        <v>51.9286</v>
      </c>
      <c r="M19" s="1">
        <v>5.6207</v>
      </c>
      <c r="N19" s="1">
        <v>3191.1576999999993</v>
      </c>
      <c r="P19" s="2">
        <f t="shared" si="0"/>
        <v>542.6892</v>
      </c>
      <c r="Q19" s="2">
        <f t="shared" si="1"/>
        <v>113.578</v>
      </c>
      <c r="R19" s="2">
        <f t="shared" si="2"/>
        <v>388.1502</v>
      </c>
      <c r="S19" s="2">
        <f t="shared" si="3"/>
        <v>1714.5270999999998</v>
      </c>
      <c r="T19" s="2">
        <f t="shared" si="4"/>
        <v>112.0298</v>
      </c>
      <c r="U19" s="2">
        <f t="shared" si="5"/>
        <v>268.2548</v>
      </c>
      <c r="V19" s="2">
        <f t="shared" si="6"/>
        <v>51.9286</v>
      </c>
      <c r="X19" s="3">
        <f t="shared" si="7"/>
        <v>0.17006028877858345</v>
      </c>
      <c r="Y19" s="3">
        <f t="shared" si="8"/>
        <v>0.0355914720228336</v>
      </c>
      <c r="Z19" s="3">
        <f t="shared" si="9"/>
        <v>0.12163303618620919</v>
      </c>
      <c r="AA19" s="3">
        <f t="shared" si="10"/>
        <v>0.5372743252393951</v>
      </c>
      <c r="AB19" s="3">
        <f t="shared" si="11"/>
        <v>0.035106318938735</v>
      </c>
      <c r="AC19" s="3">
        <f t="shared" si="12"/>
        <v>0.08406190643602478</v>
      </c>
      <c r="AD19" s="3">
        <f t="shared" si="13"/>
        <v>0.016272652398218995</v>
      </c>
      <c r="AF19" s="2">
        <f t="shared" si="14"/>
        <v>548.3099000000001</v>
      </c>
      <c r="AG19" s="2">
        <f t="shared" si="15"/>
        <v>2216.2553</v>
      </c>
      <c r="AH19" s="2">
        <f t="shared" si="16"/>
        <v>112.0298</v>
      </c>
      <c r="AJ19" s="3">
        <f t="shared" si="17"/>
        <v>0.1718216244844309</v>
      </c>
      <c r="AK19" s="3">
        <f t="shared" si="18"/>
        <v>0.694498833448438</v>
      </c>
      <c r="AL19" s="3">
        <f t="shared" si="19"/>
        <v>0.035106318938735</v>
      </c>
    </row>
    <row r="20" spans="1:38" ht="12.75">
      <c r="A20">
        <v>2207</v>
      </c>
      <c r="B20" s="1"/>
      <c r="C20" s="1">
        <v>405.3675</v>
      </c>
      <c r="D20" s="1">
        <v>24.1015</v>
      </c>
      <c r="E20" s="1">
        <v>354.8226</v>
      </c>
      <c r="F20" s="1">
        <v>2840.1038</v>
      </c>
      <c r="G20" s="1">
        <v>33.3086</v>
      </c>
      <c r="H20" s="1">
        <v>77.1301</v>
      </c>
      <c r="I20" s="1">
        <v>37.1901</v>
      </c>
      <c r="J20" s="1">
        <v>261.6755</v>
      </c>
      <c r="K20" s="1">
        <v>18.8247</v>
      </c>
      <c r="L20" s="1">
        <v>141.9822</v>
      </c>
      <c r="M20" s="1">
        <v>3.7936</v>
      </c>
      <c r="N20" s="1">
        <v>4198.3002</v>
      </c>
      <c r="P20" s="2">
        <f t="shared" si="0"/>
        <v>405.3675</v>
      </c>
      <c r="Q20" s="2">
        <f t="shared" si="1"/>
        <v>24.1015</v>
      </c>
      <c r="R20" s="2">
        <f t="shared" si="2"/>
        <v>354.8226</v>
      </c>
      <c r="S20" s="2">
        <f t="shared" si="3"/>
        <v>2914.3960999999995</v>
      </c>
      <c r="T20" s="2">
        <f t="shared" si="4"/>
        <v>77.1301</v>
      </c>
      <c r="U20" s="2">
        <f t="shared" si="5"/>
        <v>280.5002</v>
      </c>
      <c r="V20" s="2">
        <f t="shared" si="6"/>
        <v>141.9822</v>
      </c>
      <c r="X20" s="3">
        <f t="shared" si="7"/>
        <v>0.09655514867660013</v>
      </c>
      <c r="Y20" s="3">
        <f t="shared" si="8"/>
        <v>0.005740775754911476</v>
      </c>
      <c r="Z20" s="3">
        <f t="shared" si="9"/>
        <v>0.08451577617055589</v>
      </c>
      <c r="AA20" s="3">
        <f t="shared" si="10"/>
        <v>0.6941847798306562</v>
      </c>
      <c r="AB20" s="3">
        <f t="shared" si="11"/>
        <v>0.018371744831396288</v>
      </c>
      <c r="AC20" s="3">
        <f t="shared" si="12"/>
        <v>0.0668128020002</v>
      </c>
      <c r="AD20" s="3">
        <f t="shared" si="13"/>
        <v>0.03381897273568003</v>
      </c>
      <c r="AF20" s="2">
        <f t="shared" si="14"/>
        <v>409.16110000000003</v>
      </c>
      <c r="AG20" s="2">
        <f t="shared" si="15"/>
        <v>3293.3201999999997</v>
      </c>
      <c r="AH20" s="2">
        <f t="shared" si="16"/>
        <v>77.1301</v>
      </c>
      <c r="AJ20" s="3">
        <f t="shared" si="17"/>
        <v>0.09745875247320333</v>
      </c>
      <c r="AK20" s="3">
        <f t="shared" si="18"/>
        <v>0.7844413317561235</v>
      </c>
      <c r="AL20" s="3">
        <f t="shared" si="19"/>
        <v>0.018371744831396288</v>
      </c>
    </row>
    <row r="21" spans="1:38" ht="12.75">
      <c r="A21">
        <v>3000</v>
      </c>
      <c r="B21" s="1">
        <v>1.7421</v>
      </c>
      <c r="C21" s="1">
        <v>7107.7125</v>
      </c>
      <c r="D21" s="1">
        <v>835.1484</v>
      </c>
      <c r="E21" s="1">
        <v>788.0695</v>
      </c>
      <c r="F21" s="1">
        <v>6228.6339</v>
      </c>
      <c r="G21" s="1">
        <v>489.917</v>
      </c>
      <c r="H21" s="1">
        <v>2822.392</v>
      </c>
      <c r="I21" s="1">
        <v>39.9453</v>
      </c>
      <c r="J21" s="1">
        <v>745.8809</v>
      </c>
      <c r="K21" s="1">
        <v>14.4629</v>
      </c>
      <c r="L21" s="1">
        <v>316.0446</v>
      </c>
      <c r="M21" s="1">
        <v>57.054</v>
      </c>
      <c r="N21" s="1">
        <v>19447.0031</v>
      </c>
      <c r="P21" s="2">
        <f t="shared" si="0"/>
        <v>7107.7125</v>
      </c>
      <c r="Q21" s="2">
        <f t="shared" si="1"/>
        <v>835.1484</v>
      </c>
      <c r="R21" s="2">
        <f t="shared" si="2"/>
        <v>788.0695</v>
      </c>
      <c r="S21" s="2">
        <f t="shared" si="3"/>
        <v>6815.550200000001</v>
      </c>
      <c r="T21" s="2">
        <f t="shared" si="4"/>
        <v>2822.392</v>
      </c>
      <c r="U21" s="2">
        <f t="shared" si="5"/>
        <v>760.3438</v>
      </c>
      <c r="V21" s="2">
        <f t="shared" si="6"/>
        <v>316.0446</v>
      </c>
      <c r="X21" s="3">
        <f t="shared" si="7"/>
        <v>0.36549140571690447</v>
      </c>
      <c r="Y21" s="3">
        <f t="shared" si="8"/>
        <v>0.04294483811749893</v>
      </c>
      <c r="Z21" s="3">
        <f t="shared" si="9"/>
        <v>0.04052395610509261</v>
      </c>
      <c r="AA21" s="3">
        <f t="shared" si="10"/>
        <v>0.35046789291662117</v>
      </c>
      <c r="AB21" s="3">
        <f t="shared" si="11"/>
        <v>0.145132490877219</v>
      </c>
      <c r="AC21" s="3">
        <f t="shared" si="12"/>
        <v>0.03909825056797569</v>
      </c>
      <c r="AD21" s="3">
        <f t="shared" si="13"/>
        <v>0.016251583772308852</v>
      </c>
      <c r="AF21" s="2">
        <f t="shared" si="14"/>
        <v>7164.7665</v>
      </c>
      <c r="AG21" s="2">
        <f t="shared" si="15"/>
        <v>8438.7681</v>
      </c>
      <c r="AH21" s="2">
        <f t="shared" si="16"/>
        <v>2822.392</v>
      </c>
      <c r="AJ21" s="3">
        <f t="shared" si="17"/>
        <v>0.3684252253757289</v>
      </c>
      <c r="AK21" s="3">
        <f t="shared" si="18"/>
        <v>0.43393668713921263</v>
      </c>
      <c r="AL21" s="3">
        <f t="shared" si="19"/>
        <v>0.145132490877219</v>
      </c>
    </row>
    <row r="22" spans="1:38" ht="12.75">
      <c r="A22">
        <v>3001</v>
      </c>
      <c r="B22" s="1"/>
      <c r="C22" s="1">
        <v>1550.4865</v>
      </c>
      <c r="D22" s="1">
        <v>347.0122</v>
      </c>
      <c r="E22" s="1">
        <v>949.7521</v>
      </c>
      <c r="F22" s="1">
        <v>5105.4161</v>
      </c>
      <c r="G22" s="1">
        <v>155.0464</v>
      </c>
      <c r="H22" s="1">
        <v>153.0352</v>
      </c>
      <c r="I22" s="1">
        <v>6.4279</v>
      </c>
      <c r="J22" s="1">
        <v>329.6429</v>
      </c>
      <c r="K22" s="1"/>
      <c r="L22" s="1">
        <v>156.3827</v>
      </c>
      <c r="M22" s="1">
        <v>71.8869</v>
      </c>
      <c r="N22" s="1">
        <v>8825.0889</v>
      </c>
      <c r="P22" s="2">
        <f t="shared" si="0"/>
        <v>1550.4865</v>
      </c>
      <c r="Q22" s="2">
        <f t="shared" si="1"/>
        <v>347.0122</v>
      </c>
      <c r="R22" s="2">
        <f t="shared" si="2"/>
        <v>949.7521</v>
      </c>
      <c r="S22" s="2">
        <f t="shared" si="3"/>
        <v>5338.777300000001</v>
      </c>
      <c r="T22" s="2">
        <f t="shared" si="4"/>
        <v>153.0352</v>
      </c>
      <c r="U22" s="2">
        <f t="shared" si="5"/>
        <v>329.6429</v>
      </c>
      <c r="V22" s="2">
        <f t="shared" si="6"/>
        <v>156.3827</v>
      </c>
      <c r="X22" s="3">
        <f t="shared" si="7"/>
        <v>0.17569075139854964</v>
      </c>
      <c r="Y22" s="3">
        <f t="shared" si="8"/>
        <v>0.039321099643540136</v>
      </c>
      <c r="Z22" s="3">
        <f t="shared" si="9"/>
        <v>0.10761955043874968</v>
      </c>
      <c r="AA22" s="3">
        <f t="shared" si="10"/>
        <v>0.6049545064639519</v>
      </c>
      <c r="AB22" s="3">
        <f t="shared" si="11"/>
        <v>0.017340924463661776</v>
      </c>
      <c r="AC22" s="3">
        <f t="shared" si="12"/>
        <v>0.037352926835671874</v>
      </c>
      <c r="AD22" s="3">
        <f t="shared" si="13"/>
        <v>0.01772024075587499</v>
      </c>
      <c r="AF22" s="2">
        <f t="shared" si="14"/>
        <v>1622.3734</v>
      </c>
      <c r="AG22" s="2">
        <f t="shared" si="15"/>
        <v>6635.5416000000005</v>
      </c>
      <c r="AH22" s="2">
        <f t="shared" si="16"/>
        <v>153.0352</v>
      </c>
      <c r="AJ22" s="3">
        <f t="shared" si="17"/>
        <v>0.18383649370376312</v>
      </c>
      <c r="AK22" s="3">
        <f t="shared" si="18"/>
        <v>0.7518951565462417</v>
      </c>
      <c r="AL22" s="3">
        <f t="shared" si="19"/>
        <v>0.017340924463661776</v>
      </c>
    </row>
    <row r="23" spans="1:38" ht="12.75">
      <c r="A23">
        <v>3002</v>
      </c>
      <c r="B23" s="1"/>
      <c r="C23" s="1">
        <v>980.7462</v>
      </c>
      <c r="D23" s="1">
        <v>123.7032</v>
      </c>
      <c r="E23" s="1">
        <v>1144.3396</v>
      </c>
      <c r="F23" s="1">
        <v>5197.4218</v>
      </c>
      <c r="G23" s="1">
        <v>250.5969</v>
      </c>
      <c r="H23" s="1">
        <v>299.4302</v>
      </c>
      <c r="I23" s="1">
        <v>72.3145</v>
      </c>
      <c r="J23" s="1">
        <v>1111.4784</v>
      </c>
      <c r="K23" s="1"/>
      <c r="L23" s="1">
        <v>74.2949</v>
      </c>
      <c r="M23" s="1"/>
      <c r="N23" s="1">
        <v>9254.325700000001</v>
      </c>
      <c r="P23" s="2">
        <f t="shared" si="0"/>
        <v>980.7462</v>
      </c>
      <c r="Q23" s="2">
        <f t="shared" si="1"/>
        <v>123.7032</v>
      </c>
      <c r="R23" s="2">
        <f t="shared" si="2"/>
        <v>1144.3396</v>
      </c>
      <c r="S23" s="2">
        <f t="shared" si="3"/>
        <v>5520.333200000001</v>
      </c>
      <c r="T23" s="2">
        <f t="shared" si="4"/>
        <v>299.4302</v>
      </c>
      <c r="U23" s="2">
        <f t="shared" si="5"/>
        <v>1111.4784</v>
      </c>
      <c r="V23" s="2">
        <f t="shared" si="6"/>
        <v>74.2949</v>
      </c>
      <c r="X23" s="3">
        <f t="shared" si="7"/>
        <v>0.1059770567616828</v>
      </c>
      <c r="Y23" s="3">
        <f t="shared" si="8"/>
        <v>0.013367067899933539</v>
      </c>
      <c r="Z23" s="3">
        <f t="shared" si="9"/>
        <v>0.12365456296832085</v>
      </c>
      <c r="AA23" s="3">
        <f t="shared" si="10"/>
        <v>0.5965138227196823</v>
      </c>
      <c r="AB23" s="3">
        <f t="shared" si="11"/>
        <v>0.03235570150724217</v>
      </c>
      <c r="AC23" s="3">
        <f t="shared" si="12"/>
        <v>0.12010366136130261</v>
      </c>
      <c r="AD23" s="3">
        <f t="shared" si="13"/>
        <v>0.008028126781835654</v>
      </c>
      <c r="AF23" s="2">
        <f t="shared" si="14"/>
        <v>980.7462</v>
      </c>
      <c r="AG23" s="2">
        <f t="shared" si="15"/>
        <v>6788.376</v>
      </c>
      <c r="AH23" s="2">
        <f t="shared" si="16"/>
        <v>299.4302</v>
      </c>
      <c r="AJ23" s="3">
        <f t="shared" si="17"/>
        <v>0.1059770567616828</v>
      </c>
      <c r="AK23" s="3">
        <f t="shared" si="18"/>
        <v>0.7335354535879366</v>
      </c>
      <c r="AL23" s="3">
        <f t="shared" si="19"/>
        <v>0.03235570150724217</v>
      </c>
    </row>
    <row r="24" spans="1:38" ht="12.75">
      <c r="A24">
        <v>3003</v>
      </c>
      <c r="B24" s="1"/>
      <c r="C24" s="1">
        <v>955.7278</v>
      </c>
      <c r="D24" s="1">
        <v>136.9714</v>
      </c>
      <c r="E24" s="1">
        <v>1126.7046</v>
      </c>
      <c r="F24" s="1">
        <v>5328.5603</v>
      </c>
      <c r="G24" s="1">
        <v>382.8864</v>
      </c>
      <c r="H24" s="1">
        <v>273.1173</v>
      </c>
      <c r="I24" s="1">
        <v>20.4319</v>
      </c>
      <c r="J24" s="1">
        <v>575.692</v>
      </c>
      <c r="K24" s="1">
        <v>17.9067</v>
      </c>
      <c r="L24" s="1">
        <v>70.0901</v>
      </c>
      <c r="M24" s="1">
        <v>38.6693</v>
      </c>
      <c r="N24" s="1">
        <v>8926.7578</v>
      </c>
      <c r="P24" s="2">
        <f t="shared" si="0"/>
        <v>955.7278</v>
      </c>
      <c r="Q24" s="2">
        <f t="shared" si="1"/>
        <v>136.9714</v>
      </c>
      <c r="R24" s="2">
        <f t="shared" si="2"/>
        <v>1126.7046</v>
      </c>
      <c r="S24" s="2">
        <f t="shared" si="3"/>
        <v>5770.5479</v>
      </c>
      <c r="T24" s="2">
        <f t="shared" si="4"/>
        <v>273.1173</v>
      </c>
      <c r="U24" s="2">
        <f t="shared" si="5"/>
        <v>593.5987</v>
      </c>
      <c r="V24" s="2">
        <f t="shared" si="6"/>
        <v>70.0901</v>
      </c>
      <c r="X24" s="3">
        <f t="shared" si="7"/>
        <v>0.10706326097477407</v>
      </c>
      <c r="Y24" s="3">
        <f t="shared" si="8"/>
        <v>0.015343913553922119</v>
      </c>
      <c r="Z24" s="3">
        <f t="shared" si="9"/>
        <v>0.12621655311405447</v>
      </c>
      <c r="AA24" s="3">
        <f t="shared" si="10"/>
        <v>0.6464326723415751</v>
      </c>
      <c r="AB24" s="3">
        <f t="shared" si="11"/>
        <v>0.030595352323774264</v>
      </c>
      <c r="AC24" s="3">
        <f t="shared" si="12"/>
        <v>0.06649656160717164</v>
      </c>
      <c r="AD24" s="3">
        <f t="shared" si="13"/>
        <v>0.007851686084728322</v>
      </c>
      <c r="AF24" s="2">
        <f t="shared" si="14"/>
        <v>994.3971</v>
      </c>
      <c r="AG24" s="2">
        <f t="shared" si="15"/>
        <v>7034.2239</v>
      </c>
      <c r="AH24" s="2">
        <f t="shared" si="16"/>
        <v>273.1173</v>
      </c>
      <c r="AJ24" s="3">
        <f t="shared" si="17"/>
        <v>0.11139510248614565</v>
      </c>
      <c r="AK24" s="3">
        <f t="shared" si="18"/>
        <v>0.7879931390095518</v>
      </c>
      <c r="AL24" s="3">
        <f t="shared" si="19"/>
        <v>0.030595352323774264</v>
      </c>
    </row>
    <row r="25" spans="1:38" ht="12.75">
      <c r="A25">
        <v>3004</v>
      </c>
      <c r="B25" s="1"/>
      <c r="C25" s="1">
        <v>1305.2654</v>
      </c>
      <c r="D25" s="1">
        <v>219.6153</v>
      </c>
      <c r="E25" s="1">
        <v>689.3506</v>
      </c>
      <c r="F25" s="1">
        <v>4367.4153</v>
      </c>
      <c r="G25" s="1">
        <v>151.2739</v>
      </c>
      <c r="H25" s="1">
        <v>268.5883</v>
      </c>
      <c r="I25" s="1">
        <v>72.5441</v>
      </c>
      <c r="J25" s="1">
        <v>419.7459</v>
      </c>
      <c r="K25" s="1"/>
      <c r="L25" s="1">
        <v>181.2503</v>
      </c>
      <c r="M25" s="1">
        <v>69.2887</v>
      </c>
      <c r="N25" s="1">
        <v>7744.3378</v>
      </c>
      <c r="P25" s="2">
        <f t="shared" si="0"/>
        <v>1305.2654</v>
      </c>
      <c r="Q25" s="2">
        <f t="shared" si="1"/>
        <v>219.6153</v>
      </c>
      <c r="R25" s="2">
        <f t="shared" si="2"/>
        <v>689.3506</v>
      </c>
      <c r="S25" s="2">
        <f t="shared" si="3"/>
        <v>4660.522</v>
      </c>
      <c r="T25" s="2">
        <f t="shared" si="4"/>
        <v>268.5883</v>
      </c>
      <c r="U25" s="2">
        <f t="shared" si="5"/>
        <v>419.7459</v>
      </c>
      <c r="V25" s="2">
        <f t="shared" si="6"/>
        <v>181.2503</v>
      </c>
      <c r="X25" s="3">
        <f t="shared" si="7"/>
        <v>0.16854448162114002</v>
      </c>
      <c r="Y25" s="3">
        <f t="shared" si="8"/>
        <v>0.02835817673139206</v>
      </c>
      <c r="Z25" s="3">
        <f t="shared" si="9"/>
        <v>0.08901349835230586</v>
      </c>
      <c r="AA25" s="3">
        <f t="shared" si="10"/>
        <v>0.6017973544490789</v>
      </c>
      <c r="AB25" s="3">
        <f t="shared" si="11"/>
        <v>0.03468189365396742</v>
      </c>
      <c r="AC25" s="3">
        <f t="shared" si="12"/>
        <v>0.054200360423327605</v>
      </c>
      <c r="AD25" s="3">
        <f t="shared" si="13"/>
        <v>0.02340423476878811</v>
      </c>
      <c r="AF25" s="2">
        <f t="shared" si="14"/>
        <v>1374.5541</v>
      </c>
      <c r="AG25" s="2">
        <f t="shared" si="15"/>
        <v>5569.4879</v>
      </c>
      <c r="AH25" s="2">
        <f t="shared" si="16"/>
        <v>268.5883</v>
      </c>
      <c r="AJ25" s="3">
        <f t="shared" si="17"/>
        <v>0.17749149578676696</v>
      </c>
      <c r="AK25" s="3">
        <f t="shared" si="18"/>
        <v>0.7191690295327768</v>
      </c>
      <c r="AL25" s="3">
        <f t="shared" si="19"/>
        <v>0.03468189365396742</v>
      </c>
    </row>
    <row r="26" spans="1:38" ht="12.75">
      <c r="A26">
        <v>3005</v>
      </c>
      <c r="B26" s="1"/>
      <c r="C26" s="1">
        <v>857.7415</v>
      </c>
      <c r="D26" s="1">
        <v>121.7794</v>
      </c>
      <c r="E26" s="1">
        <v>566.0137</v>
      </c>
      <c r="F26" s="1">
        <v>4169.4614</v>
      </c>
      <c r="G26" s="1">
        <v>113.7387</v>
      </c>
      <c r="H26" s="1">
        <v>180.1688</v>
      </c>
      <c r="I26" s="1">
        <v>1.3774</v>
      </c>
      <c r="J26" s="1">
        <v>220.3568</v>
      </c>
      <c r="K26" s="1"/>
      <c r="L26" s="1">
        <v>65.0577</v>
      </c>
      <c r="M26" s="1">
        <v>66.6935</v>
      </c>
      <c r="N26" s="1">
        <v>6362.388900000001</v>
      </c>
      <c r="P26" s="2">
        <f t="shared" si="0"/>
        <v>857.7415</v>
      </c>
      <c r="Q26" s="2">
        <f t="shared" si="1"/>
        <v>121.7794</v>
      </c>
      <c r="R26" s="2">
        <f t="shared" si="2"/>
        <v>566.0137</v>
      </c>
      <c r="S26" s="2">
        <f t="shared" si="3"/>
        <v>4351.271000000001</v>
      </c>
      <c r="T26" s="2">
        <f t="shared" si="4"/>
        <v>180.1688</v>
      </c>
      <c r="U26" s="2">
        <f t="shared" si="5"/>
        <v>220.3568</v>
      </c>
      <c r="V26" s="2">
        <f t="shared" si="6"/>
        <v>65.0577</v>
      </c>
      <c r="X26" s="3">
        <f t="shared" si="7"/>
        <v>0.13481437766245316</v>
      </c>
      <c r="Y26" s="3">
        <f t="shared" si="8"/>
        <v>0.019140514972292872</v>
      </c>
      <c r="Z26" s="3">
        <f t="shared" si="9"/>
        <v>0.08896244930893801</v>
      </c>
      <c r="AA26" s="3">
        <f t="shared" si="10"/>
        <v>0.6839052230837382</v>
      </c>
      <c r="AB26" s="3">
        <f t="shared" si="11"/>
        <v>0.028317791136596503</v>
      </c>
      <c r="AC26" s="3">
        <f t="shared" si="12"/>
        <v>0.03463428650204013</v>
      </c>
      <c r="AD26" s="3">
        <f t="shared" si="13"/>
        <v>0.010225357333941028</v>
      </c>
      <c r="AF26" s="2">
        <f t="shared" si="14"/>
        <v>924.435</v>
      </c>
      <c r="AG26" s="2">
        <f t="shared" si="15"/>
        <v>5039.0641000000005</v>
      </c>
      <c r="AH26" s="2">
        <f t="shared" si="16"/>
        <v>180.1688</v>
      </c>
      <c r="AJ26" s="3">
        <f t="shared" si="17"/>
        <v>0.14529683968234006</v>
      </c>
      <c r="AK26" s="3">
        <f t="shared" si="18"/>
        <v>0.7920081873649691</v>
      </c>
      <c r="AL26" s="3">
        <f t="shared" si="19"/>
        <v>0.028317791136596503</v>
      </c>
    </row>
    <row r="27" spans="1:38" ht="12.75">
      <c r="A27">
        <v>3006</v>
      </c>
      <c r="B27" s="1"/>
      <c r="C27" s="1">
        <v>940.9067</v>
      </c>
      <c r="D27" s="1">
        <v>134.8915</v>
      </c>
      <c r="E27" s="1">
        <v>499.0113</v>
      </c>
      <c r="F27" s="1">
        <v>5273.3156</v>
      </c>
      <c r="G27" s="1">
        <v>578.5698</v>
      </c>
      <c r="H27" s="1">
        <v>76.2714</v>
      </c>
      <c r="I27" s="1">
        <v>124.885</v>
      </c>
      <c r="J27" s="1">
        <v>432.1246</v>
      </c>
      <c r="K27" s="1"/>
      <c r="L27" s="1">
        <v>83.5053</v>
      </c>
      <c r="M27" s="1">
        <v>225.7667</v>
      </c>
      <c r="N27" s="1">
        <v>8369.247899999998</v>
      </c>
      <c r="P27" s="2">
        <f t="shared" si="0"/>
        <v>940.9067</v>
      </c>
      <c r="Q27" s="2">
        <f t="shared" si="1"/>
        <v>134.8915</v>
      </c>
      <c r="R27" s="2">
        <f t="shared" si="2"/>
        <v>499.0113</v>
      </c>
      <c r="S27" s="2">
        <f t="shared" si="3"/>
        <v>6202.5371000000005</v>
      </c>
      <c r="T27" s="2">
        <f t="shared" si="4"/>
        <v>76.2714</v>
      </c>
      <c r="U27" s="2">
        <f t="shared" si="5"/>
        <v>432.1246</v>
      </c>
      <c r="V27" s="2">
        <f t="shared" si="6"/>
        <v>83.5053</v>
      </c>
      <c r="X27" s="3">
        <f t="shared" si="7"/>
        <v>0.11242428366830909</v>
      </c>
      <c r="Y27" s="3">
        <f t="shared" si="8"/>
        <v>0.016117517560926834</v>
      </c>
      <c r="Z27" s="3">
        <f t="shared" si="9"/>
        <v>0.059624389904856336</v>
      </c>
      <c r="AA27" s="3">
        <f t="shared" si="10"/>
        <v>0.7411104527086599</v>
      </c>
      <c r="AB27" s="3">
        <f t="shared" si="11"/>
        <v>0.009113292007995129</v>
      </c>
      <c r="AC27" s="3">
        <f t="shared" si="12"/>
        <v>0.051632429241341996</v>
      </c>
      <c r="AD27" s="3">
        <f t="shared" si="13"/>
        <v>0.009977634907910904</v>
      </c>
      <c r="AF27" s="2">
        <f t="shared" si="14"/>
        <v>1166.6734</v>
      </c>
      <c r="AG27" s="2">
        <f t="shared" si="15"/>
        <v>6836.4399</v>
      </c>
      <c r="AH27" s="2">
        <f t="shared" si="16"/>
        <v>76.2714</v>
      </c>
      <c r="AJ27" s="3">
        <f t="shared" si="17"/>
        <v>0.13940002900380094</v>
      </c>
      <c r="AK27" s="3">
        <f t="shared" si="18"/>
        <v>0.8168523601744431</v>
      </c>
      <c r="AL27" s="3">
        <f t="shared" si="19"/>
        <v>0.009113292007995129</v>
      </c>
    </row>
    <row r="28" spans="1:38" ht="12.75">
      <c r="A28">
        <v>3600</v>
      </c>
      <c r="B28" s="1">
        <v>1.6584</v>
      </c>
      <c r="C28" s="1">
        <v>2413.4089</v>
      </c>
      <c r="D28" s="1">
        <v>322.3989</v>
      </c>
      <c r="E28" s="1">
        <v>2440.031</v>
      </c>
      <c r="F28" s="1">
        <v>9068.3689</v>
      </c>
      <c r="G28" s="1">
        <v>2900.4057</v>
      </c>
      <c r="H28" s="1">
        <v>1956.6178</v>
      </c>
      <c r="I28" s="1">
        <v>175.0173</v>
      </c>
      <c r="J28" s="1">
        <v>1002.5148</v>
      </c>
      <c r="K28" s="1"/>
      <c r="L28" s="1">
        <v>271.6208</v>
      </c>
      <c r="M28" s="1">
        <v>22.7277</v>
      </c>
      <c r="N28" s="1">
        <v>20574.7702</v>
      </c>
      <c r="P28" s="2">
        <f t="shared" si="0"/>
        <v>2413.4089</v>
      </c>
      <c r="Q28" s="2">
        <f t="shared" si="1"/>
        <v>322.3989</v>
      </c>
      <c r="R28" s="2">
        <f t="shared" si="2"/>
        <v>2440.031</v>
      </c>
      <c r="S28" s="2">
        <f t="shared" si="3"/>
        <v>12166.519599999998</v>
      </c>
      <c r="T28" s="2">
        <f t="shared" si="4"/>
        <v>1956.6178</v>
      </c>
      <c r="U28" s="2">
        <f t="shared" si="5"/>
        <v>1002.5148</v>
      </c>
      <c r="V28" s="2">
        <f t="shared" si="6"/>
        <v>271.6208</v>
      </c>
      <c r="X28" s="3">
        <f t="shared" si="7"/>
        <v>0.11729943404179552</v>
      </c>
      <c r="Y28" s="3">
        <f t="shared" si="8"/>
        <v>0.015669623372026778</v>
      </c>
      <c r="Z28" s="3">
        <f t="shared" si="9"/>
        <v>0.11859335371823497</v>
      </c>
      <c r="AA28" s="3">
        <f t="shared" si="10"/>
        <v>0.5913319799800242</v>
      </c>
      <c r="AB28" s="3">
        <f t="shared" si="11"/>
        <v>0.09509791754563558</v>
      </c>
      <c r="AC28" s="3">
        <f t="shared" si="12"/>
        <v>0.04872544335877929</v>
      </c>
      <c r="AD28" s="3">
        <f t="shared" si="13"/>
        <v>0.013201644410103788</v>
      </c>
      <c r="AF28" s="2">
        <f t="shared" si="14"/>
        <v>2436.1366</v>
      </c>
      <c r="AG28" s="2">
        <f t="shared" si="15"/>
        <v>14928.949499999999</v>
      </c>
      <c r="AH28" s="2">
        <f t="shared" si="16"/>
        <v>1956.6178</v>
      </c>
      <c r="AJ28" s="3">
        <f t="shared" si="17"/>
        <v>0.11840407335387881</v>
      </c>
      <c r="AK28" s="3">
        <f t="shared" si="18"/>
        <v>0.725594957070286</v>
      </c>
      <c r="AL28" s="3">
        <f t="shared" si="19"/>
        <v>0.09509791754563558</v>
      </c>
    </row>
    <row r="29" spans="1:38" ht="12.75">
      <c r="A29">
        <v>3601</v>
      </c>
      <c r="B29" s="1">
        <v>0.2092</v>
      </c>
      <c r="C29" s="1">
        <v>216.8972</v>
      </c>
      <c r="D29" s="1">
        <v>8.9534</v>
      </c>
      <c r="E29" s="1">
        <v>438.8113</v>
      </c>
      <c r="F29" s="1">
        <v>1989.601</v>
      </c>
      <c r="G29" s="1">
        <v>752.07</v>
      </c>
      <c r="H29" s="1">
        <v>34.0201</v>
      </c>
      <c r="I29" s="1">
        <v>137.3771</v>
      </c>
      <c r="J29" s="1">
        <v>452.9236</v>
      </c>
      <c r="K29" s="1"/>
      <c r="L29" s="1">
        <v>8.7239</v>
      </c>
      <c r="M29" s="1"/>
      <c r="N29" s="1">
        <v>4039.5868000000005</v>
      </c>
      <c r="P29" s="2">
        <f t="shared" si="0"/>
        <v>216.8972</v>
      </c>
      <c r="Q29" s="2">
        <f t="shared" si="1"/>
        <v>8.9534</v>
      </c>
      <c r="R29" s="2">
        <f t="shared" si="2"/>
        <v>438.8113</v>
      </c>
      <c r="S29" s="2">
        <f t="shared" si="3"/>
        <v>2879.0481000000004</v>
      </c>
      <c r="T29" s="2">
        <f t="shared" si="4"/>
        <v>34.0201</v>
      </c>
      <c r="U29" s="2">
        <f t="shared" si="5"/>
        <v>452.9236</v>
      </c>
      <c r="V29" s="2">
        <f t="shared" si="6"/>
        <v>8.7239</v>
      </c>
      <c r="X29" s="3">
        <f t="shared" si="7"/>
        <v>0.05369291730530459</v>
      </c>
      <c r="Y29" s="3">
        <f t="shared" si="8"/>
        <v>0.0022164148075738835</v>
      </c>
      <c r="Z29" s="3">
        <f t="shared" si="9"/>
        <v>0.1086277685628639</v>
      </c>
      <c r="AA29" s="3">
        <f t="shared" si="10"/>
        <v>0.712708562172745</v>
      </c>
      <c r="AB29" s="3">
        <f t="shared" si="11"/>
        <v>0.008421678177579944</v>
      </c>
      <c r="AC29" s="3">
        <f t="shared" si="12"/>
        <v>0.11212126943280436</v>
      </c>
      <c r="AD29" s="3">
        <f t="shared" si="13"/>
        <v>0.00215960206623113</v>
      </c>
      <c r="AF29" s="2">
        <f t="shared" si="14"/>
        <v>216.8972</v>
      </c>
      <c r="AG29" s="2">
        <f t="shared" si="15"/>
        <v>3326.8128000000006</v>
      </c>
      <c r="AH29" s="2">
        <f t="shared" si="16"/>
        <v>34.0201</v>
      </c>
      <c r="AJ29" s="3">
        <f t="shared" si="17"/>
        <v>0.05369291730530459</v>
      </c>
      <c r="AK29" s="3">
        <f t="shared" si="18"/>
        <v>0.8235527455431828</v>
      </c>
      <c r="AL29" s="3">
        <f t="shared" si="19"/>
        <v>0.008421678177579944</v>
      </c>
    </row>
    <row r="30" spans="1:38" ht="12.75">
      <c r="A30">
        <v>3602</v>
      </c>
      <c r="B30" s="1">
        <v>0.2566</v>
      </c>
      <c r="C30" s="1">
        <v>291.7375</v>
      </c>
      <c r="D30" s="1">
        <v>17.931</v>
      </c>
      <c r="E30" s="1">
        <v>238.4881</v>
      </c>
      <c r="F30" s="1">
        <v>3304.2666</v>
      </c>
      <c r="G30" s="1">
        <v>927.5766</v>
      </c>
      <c r="H30" s="1">
        <v>47.9161</v>
      </c>
      <c r="I30" s="1">
        <v>120.4202</v>
      </c>
      <c r="J30" s="1">
        <v>502.829</v>
      </c>
      <c r="K30" s="1"/>
      <c r="L30" s="1">
        <v>4.6816</v>
      </c>
      <c r="M30" s="1"/>
      <c r="N30" s="1">
        <v>5456.1033</v>
      </c>
      <c r="P30" s="2">
        <f t="shared" si="0"/>
        <v>291.7375</v>
      </c>
      <c r="Q30" s="2">
        <f t="shared" si="1"/>
        <v>17.931</v>
      </c>
      <c r="R30" s="2">
        <f t="shared" si="2"/>
        <v>238.4881</v>
      </c>
      <c r="S30" s="2">
        <f t="shared" si="3"/>
        <v>4352.2634</v>
      </c>
      <c r="T30" s="2">
        <f t="shared" si="4"/>
        <v>47.9161</v>
      </c>
      <c r="U30" s="2">
        <f t="shared" si="5"/>
        <v>502.829</v>
      </c>
      <c r="V30" s="2">
        <f t="shared" si="6"/>
        <v>4.6816</v>
      </c>
      <c r="X30" s="3">
        <f t="shared" si="7"/>
        <v>0.05346993705196161</v>
      </c>
      <c r="Y30" s="3">
        <f t="shared" si="8"/>
        <v>0.003286411384476537</v>
      </c>
      <c r="Z30" s="3">
        <f t="shared" si="9"/>
        <v>0.043710334443264665</v>
      </c>
      <c r="AA30" s="3">
        <f t="shared" si="10"/>
        <v>0.7976871332329797</v>
      </c>
      <c r="AB30" s="3">
        <f t="shared" si="11"/>
        <v>0.008782110118772862</v>
      </c>
      <c r="AC30" s="3">
        <f t="shared" si="12"/>
        <v>0.09215899559672927</v>
      </c>
      <c r="AD30" s="3">
        <f t="shared" si="13"/>
        <v>0.0008580482704570496</v>
      </c>
      <c r="AF30" s="2">
        <f t="shared" si="14"/>
        <v>291.7375</v>
      </c>
      <c r="AG30" s="2">
        <f t="shared" si="15"/>
        <v>4608.6825</v>
      </c>
      <c r="AH30" s="2">
        <f t="shared" si="16"/>
        <v>47.9161</v>
      </c>
      <c r="AJ30" s="3">
        <f t="shared" si="17"/>
        <v>0.05346993705196161</v>
      </c>
      <c r="AK30" s="3">
        <f t="shared" si="18"/>
        <v>0.8446838790607208</v>
      </c>
      <c r="AL30" s="3">
        <f t="shared" si="19"/>
        <v>0.008782110118772862</v>
      </c>
    </row>
    <row r="31" spans="1:38" ht="12.75">
      <c r="A31">
        <v>3603</v>
      </c>
      <c r="B31" s="1"/>
      <c r="C31" s="1">
        <v>150.3806</v>
      </c>
      <c r="D31" s="1">
        <v>9.3363</v>
      </c>
      <c r="E31" s="1">
        <v>225.4988</v>
      </c>
      <c r="F31" s="1">
        <v>685.1336</v>
      </c>
      <c r="G31" s="1">
        <v>1257.1424</v>
      </c>
      <c r="H31" s="1">
        <v>4.1218</v>
      </c>
      <c r="I31" s="1">
        <v>11.4404</v>
      </c>
      <c r="J31" s="1">
        <v>176.3307</v>
      </c>
      <c r="K31" s="1"/>
      <c r="L31" s="1">
        <v>50.4857</v>
      </c>
      <c r="M31" s="1"/>
      <c r="N31" s="1">
        <v>2569.8702999999996</v>
      </c>
      <c r="P31" s="2">
        <f t="shared" si="0"/>
        <v>150.3806</v>
      </c>
      <c r="Q31" s="2">
        <f t="shared" si="1"/>
        <v>9.3363</v>
      </c>
      <c r="R31" s="2">
        <f t="shared" si="2"/>
        <v>225.4988</v>
      </c>
      <c r="S31" s="2">
        <f t="shared" si="3"/>
        <v>1953.7163999999998</v>
      </c>
      <c r="T31" s="2">
        <f t="shared" si="4"/>
        <v>4.1218</v>
      </c>
      <c r="U31" s="2">
        <f t="shared" si="5"/>
        <v>176.3307</v>
      </c>
      <c r="V31" s="2">
        <f t="shared" si="6"/>
        <v>50.4857</v>
      </c>
      <c r="X31" s="3">
        <f t="shared" si="7"/>
        <v>0.05851680530336493</v>
      </c>
      <c r="Y31" s="3">
        <f t="shared" si="8"/>
        <v>0.003632984902000697</v>
      </c>
      <c r="Z31" s="3">
        <f t="shared" si="9"/>
        <v>0.08774715206444467</v>
      </c>
      <c r="AA31" s="3">
        <f t="shared" si="10"/>
        <v>0.7602393007927287</v>
      </c>
      <c r="AB31" s="3">
        <f t="shared" si="11"/>
        <v>0.001603894173180647</v>
      </c>
      <c r="AC31" s="3">
        <f t="shared" si="12"/>
        <v>0.06861463008463892</v>
      </c>
      <c r="AD31" s="3">
        <f t="shared" si="13"/>
        <v>0.019645232679641463</v>
      </c>
      <c r="AF31" s="2">
        <f t="shared" si="14"/>
        <v>150.3806</v>
      </c>
      <c r="AG31" s="2">
        <f t="shared" si="15"/>
        <v>2188.5515</v>
      </c>
      <c r="AH31" s="2">
        <f t="shared" si="16"/>
        <v>4.1218</v>
      </c>
      <c r="AJ31" s="3">
        <f t="shared" si="17"/>
        <v>0.05851680530336493</v>
      </c>
      <c r="AK31" s="3">
        <f t="shared" si="18"/>
        <v>0.8516194377591743</v>
      </c>
      <c r="AL31" s="3">
        <f t="shared" si="19"/>
        <v>0.001603894173180647</v>
      </c>
    </row>
    <row r="32" spans="1:38" ht="12.75">
      <c r="A32">
        <v>3604</v>
      </c>
      <c r="B32" s="1"/>
      <c r="C32" s="1">
        <v>153.2693</v>
      </c>
      <c r="D32" s="1">
        <v>27.3189</v>
      </c>
      <c r="E32" s="1">
        <v>642.855</v>
      </c>
      <c r="F32" s="1">
        <v>2097.293</v>
      </c>
      <c r="G32" s="1">
        <v>800.081</v>
      </c>
      <c r="H32" s="1">
        <v>41.2012</v>
      </c>
      <c r="I32" s="1">
        <v>19.9177</v>
      </c>
      <c r="J32" s="1">
        <v>108.979</v>
      </c>
      <c r="K32" s="1"/>
      <c r="L32" s="1">
        <v>4.494</v>
      </c>
      <c r="M32" s="1"/>
      <c r="N32" s="1">
        <v>3895.4091000000003</v>
      </c>
      <c r="P32" s="2">
        <f t="shared" si="0"/>
        <v>153.2693</v>
      </c>
      <c r="Q32" s="2">
        <f t="shared" si="1"/>
        <v>27.3189</v>
      </c>
      <c r="R32" s="2">
        <f t="shared" si="2"/>
        <v>642.855</v>
      </c>
      <c r="S32" s="2">
        <f t="shared" si="3"/>
        <v>2917.2917</v>
      </c>
      <c r="T32" s="2">
        <f t="shared" si="4"/>
        <v>41.2012</v>
      </c>
      <c r="U32" s="2">
        <f t="shared" si="5"/>
        <v>108.979</v>
      </c>
      <c r="V32" s="2">
        <f t="shared" si="6"/>
        <v>4.494</v>
      </c>
      <c r="X32" s="3">
        <f t="shared" si="7"/>
        <v>0.0393461369692852</v>
      </c>
      <c r="Y32" s="3">
        <f t="shared" si="8"/>
        <v>0.007013101653430958</v>
      </c>
      <c r="Z32" s="3">
        <f t="shared" si="9"/>
        <v>0.1650288797651574</v>
      </c>
      <c r="AA32" s="3">
        <f t="shared" si="10"/>
        <v>0.7489050893268181</v>
      </c>
      <c r="AB32" s="3">
        <f t="shared" si="11"/>
        <v>0.0105768608488387</v>
      </c>
      <c r="AC32" s="3">
        <f t="shared" si="12"/>
        <v>0.027976265702105586</v>
      </c>
      <c r="AD32" s="3">
        <f t="shared" si="13"/>
        <v>0.0011536657343640747</v>
      </c>
      <c r="AF32" s="2">
        <f t="shared" si="14"/>
        <v>153.2693</v>
      </c>
      <c r="AG32" s="2">
        <f t="shared" si="15"/>
        <v>3587.4656000000004</v>
      </c>
      <c r="AH32" s="2">
        <f t="shared" si="16"/>
        <v>41.2012</v>
      </c>
      <c r="AJ32" s="3">
        <f t="shared" si="17"/>
        <v>0.0393461369692852</v>
      </c>
      <c r="AK32" s="3">
        <f t="shared" si="18"/>
        <v>0.9209470707454065</v>
      </c>
      <c r="AL32" s="3">
        <f t="shared" si="19"/>
        <v>0.0105768608488387</v>
      </c>
    </row>
    <row r="33" spans="1:38" ht="12.75">
      <c r="A33">
        <v>3605</v>
      </c>
      <c r="B33" s="1"/>
      <c r="C33" s="1">
        <v>273.8308</v>
      </c>
      <c r="D33" s="1">
        <v>21.5592</v>
      </c>
      <c r="E33" s="1">
        <v>388.4516</v>
      </c>
      <c r="F33" s="1">
        <v>2303.6778</v>
      </c>
      <c r="G33" s="1">
        <v>243.9858</v>
      </c>
      <c r="H33" s="1">
        <v>179.616</v>
      </c>
      <c r="I33" s="1">
        <v>11.2656</v>
      </c>
      <c r="J33" s="1">
        <v>286.1936</v>
      </c>
      <c r="K33" s="1"/>
      <c r="L33" s="1">
        <v>81.5461</v>
      </c>
      <c r="M33" s="1"/>
      <c r="N33" s="1">
        <v>3790.1265000000003</v>
      </c>
      <c r="P33" s="2">
        <f t="shared" si="0"/>
        <v>273.8308</v>
      </c>
      <c r="Q33" s="2">
        <f t="shared" si="1"/>
        <v>21.5592</v>
      </c>
      <c r="R33" s="2">
        <f t="shared" si="2"/>
        <v>388.4516</v>
      </c>
      <c r="S33" s="2">
        <f t="shared" si="3"/>
        <v>2558.9292</v>
      </c>
      <c r="T33" s="2">
        <f t="shared" si="4"/>
        <v>179.616</v>
      </c>
      <c r="U33" s="2">
        <f t="shared" si="5"/>
        <v>286.1936</v>
      </c>
      <c r="V33" s="2">
        <f t="shared" si="6"/>
        <v>81.5461</v>
      </c>
      <c r="X33" s="3">
        <f t="shared" si="7"/>
        <v>0.07224845925327295</v>
      </c>
      <c r="Y33" s="3">
        <f t="shared" si="8"/>
        <v>0.0056882534131776335</v>
      </c>
      <c r="Z33" s="3">
        <f t="shared" si="9"/>
        <v>0.10249040500363245</v>
      </c>
      <c r="AA33" s="3">
        <f t="shared" si="10"/>
        <v>0.6751566735305536</v>
      </c>
      <c r="AB33" s="3">
        <f t="shared" si="11"/>
        <v>0.047390502665280436</v>
      </c>
      <c r="AC33" s="3">
        <f t="shared" si="12"/>
        <v>0.07551030288830729</v>
      </c>
      <c r="AD33" s="3">
        <f t="shared" si="13"/>
        <v>0.021515403245775565</v>
      </c>
      <c r="AF33" s="2">
        <f t="shared" si="14"/>
        <v>273.8308</v>
      </c>
      <c r="AG33" s="2">
        <f t="shared" si="15"/>
        <v>2968.94</v>
      </c>
      <c r="AH33" s="2">
        <f t="shared" si="16"/>
        <v>179.616</v>
      </c>
      <c r="AJ33" s="3">
        <f t="shared" si="17"/>
        <v>0.07224845925327295</v>
      </c>
      <c r="AK33" s="3">
        <f t="shared" si="18"/>
        <v>0.7833353319473637</v>
      </c>
      <c r="AL33" s="3">
        <f t="shared" si="19"/>
        <v>0.047390502665280436</v>
      </c>
    </row>
    <row r="34" spans="1:38" ht="12.75">
      <c r="A34">
        <v>3716</v>
      </c>
      <c r="B34" s="1">
        <v>0.2699</v>
      </c>
      <c r="C34" s="1">
        <v>621.309</v>
      </c>
      <c r="D34" s="1">
        <v>70.6782</v>
      </c>
      <c r="E34" s="1">
        <v>1851.802</v>
      </c>
      <c r="F34" s="1">
        <v>6874.5945</v>
      </c>
      <c r="G34" s="1">
        <v>165.2596</v>
      </c>
      <c r="H34" s="1">
        <v>27.4516</v>
      </c>
      <c r="I34" s="1">
        <v>38.7974</v>
      </c>
      <c r="J34" s="1">
        <v>686.0953</v>
      </c>
      <c r="K34" s="1"/>
      <c r="L34" s="1">
        <v>141.963</v>
      </c>
      <c r="M34" s="1"/>
      <c r="N34" s="1">
        <v>10478.2205</v>
      </c>
      <c r="P34" s="2">
        <f t="shared" si="0"/>
        <v>621.309</v>
      </c>
      <c r="Q34" s="2">
        <f t="shared" si="1"/>
        <v>70.6782</v>
      </c>
      <c r="R34" s="2">
        <f t="shared" si="2"/>
        <v>1851.802</v>
      </c>
      <c r="S34" s="2">
        <f t="shared" si="3"/>
        <v>7078.651500000001</v>
      </c>
      <c r="T34" s="2">
        <f t="shared" si="4"/>
        <v>27.4516</v>
      </c>
      <c r="U34" s="2">
        <f t="shared" si="5"/>
        <v>686.0953</v>
      </c>
      <c r="V34" s="2">
        <f t="shared" si="6"/>
        <v>141.963</v>
      </c>
      <c r="X34" s="3">
        <f t="shared" si="7"/>
        <v>0.05929527823927737</v>
      </c>
      <c r="Y34" s="3">
        <f t="shared" si="8"/>
        <v>0.006745248394037901</v>
      </c>
      <c r="Z34" s="3">
        <f t="shared" si="9"/>
        <v>0.17672867258328837</v>
      </c>
      <c r="AA34" s="3">
        <f t="shared" si="10"/>
        <v>0.6755585550046405</v>
      </c>
      <c r="AB34" s="3">
        <f t="shared" si="11"/>
        <v>0.002619872334238433</v>
      </c>
      <c r="AC34" s="3">
        <f t="shared" si="12"/>
        <v>0.06547822695657149</v>
      </c>
      <c r="AD34" s="3">
        <f t="shared" si="13"/>
        <v>0.013548388297421304</v>
      </c>
      <c r="AF34" s="2">
        <f t="shared" si="14"/>
        <v>621.309</v>
      </c>
      <c r="AG34" s="2">
        <f t="shared" si="15"/>
        <v>9001.1317</v>
      </c>
      <c r="AH34" s="2">
        <f t="shared" si="16"/>
        <v>27.4516</v>
      </c>
      <c r="AJ34" s="3">
        <f t="shared" si="17"/>
        <v>0.05929527823927737</v>
      </c>
      <c r="AK34" s="3">
        <f t="shared" si="18"/>
        <v>0.8590324759819666</v>
      </c>
      <c r="AL34" s="3">
        <f t="shared" si="19"/>
        <v>0.002619872334238433</v>
      </c>
    </row>
    <row r="35" spans="1:38" ht="12.75">
      <c r="A35">
        <v>3717</v>
      </c>
      <c r="B35" s="1">
        <v>0.2713</v>
      </c>
      <c r="C35" s="1">
        <v>223.7581</v>
      </c>
      <c r="D35" s="1">
        <v>65.512</v>
      </c>
      <c r="E35" s="1">
        <v>824.0285</v>
      </c>
      <c r="F35" s="1">
        <v>1423.4678</v>
      </c>
      <c r="G35" s="1">
        <v>256.4625</v>
      </c>
      <c r="H35" s="1">
        <v>20.9961</v>
      </c>
      <c r="I35" s="1">
        <v>17.2178</v>
      </c>
      <c r="J35" s="1">
        <v>448.7872</v>
      </c>
      <c r="K35" s="1"/>
      <c r="L35" s="1">
        <v>22.8002</v>
      </c>
      <c r="M35" s="1"/>
      <c r="N35" s="1">
        <v>3303.3015</v>
      </c>
      <c r="P35" s="2">
        <f t="shared" si="0"/>
        <v>223.7581</v>
      </c>
      <c r="Q35" s="2">
        <f t="shared" si="1"/>
        <v>65.512</v>
      </c>
      <c r="R35" s="2">
        <f t="shared" si="2"/>
        <v>824.0285</v>
      </c>
      <c r="S35" s="2">
        <f t="shared" si="3"/>
        <v>1697.1480999999999</v>
      </c>
      <c r="T35" s="2">
        <f t="shared" si="4"/>
        <v>20.9961</v>
      </c>
      <c r="U35" s="2">
        <f t="shared" si="5"/>
        <v>448.7872</v>
      </c>
      <c r="V35" s="2">
        <f t="shared" si="6"/>
        <v>22.8002</v>
      </c>
      <c r="X35" s="3">
        <f t="shared" si="7"/>
        <v>0.06773771634227152</v>
      </c>
      <c r="Y35" s="3">
        <f t="shared" si="8"/>
        <v>0.01983227991753099</v>
      </c>
      <c r="Z35" s="3">
        <f t="shared" si="9"/>
        <v>0.24945603663486363</v>
      </c>
      <c r="AA35" s="3">
        <f t="shared" si="10"/>
        <v>0.5137732962007857</v>
      </c>
      <c r="AB35" s="3">
        <f t="shared" si="11"/>
        <v>0.00635609556075944</v>
      </c>
      <c r="AC35" s="3">
        <f t="shared" si="12"/>
        <v>0.13586019925822695</v>
      </c>
      <c r="AD35" s="3">
        <f t="shared" si="13"/>
        <v>0.006902246131635275</v>
      </c>
      <c r="AF35" s="2">
        <f t="shared" si="14"/>
        <v>223.7581</v>
      </c>
      <c r="AG35" s="2">
        <f t="shared" si="15"/>
        <v>2586.6886</v>
      </c>
      <c r="AH35" s="2">
        <f t="shared" si="16"/>
        <v>20.9961</v>
      </c>
      <c r="AJ35" s="3">
        <f t="shared" si="17"/>
        <v>0.06773771634227152</v>
      </c>
      <c r="AK35" s="3">
        <f t="shared" si="18"/>
        <v>0.7830616127531804</v>
      </c>
      <c r="AL35" s="3">
        <f t="shared" si="19"/>
        <v>0.00635609556075944</v>
      </c>
    </row>
    <row r="36" spans="1:38" ht="12.75">
      <c r="A36">
        <v>3800</v>
      </c>
      <c r="B36" s="1">
        <v>0.6728</v>
      </c>
      <c r="C36" s="1">
        <v>4324.2039</v>
      </c>
      <c r="D36" s="1">
        <v>610.0283</v>
      </c>
      <c r="E36" s="1">
        <v>4525.611</v>
      </c>
      <c r="F36" s="1">
        <v>14277.1947</v>
      </c>
      <c r="G36" s="1">
        <v>2221.6058</v>
      </c>
      <c r="H36" s="1">
        <v>1121.4333</v>
      </c>
      <c r="I36" s="1">
        <v>170.5777</v>
      </c>
      <c r="J36" s="1">
        <v>851.78</v>
      </c>
      <c r="K36" s="1"/>
      <c r="L36" s="1">
        <v>696.4586</v>
      </c>
      <c r="M36" s="1">
        <v>68.3311</v>
      </c>
      <c r="N36" s="1">
        <v>28867.897200000003</v>
      </c>
      <c r="P36" s="2">
        <f t="shared" si="0"/>
        <v>4324.2039</v>
      </c>
      <c r="Q36" s="2">
        <f t="shared" si="1"/>
        <v>610.0283</v>
      </c>
      <c r="R36" s="2">
        <f t="shared" si="2"/>
        <v>4525.611</v>
      </c>
      <c r="S36" s="2">
        <f t="shared" si="3"/>
        <v>16737.709300000002</v>
      </c>
      <c r="T36" s="2">
        <f t="shared" si="4"/>
        <v>1121.4333</v>
      </c>
      <c r="U36" s="2">
        <f t="shared" si="5"/>
        <v>851.78</v>
      </c>
      <c r="V36" s="2">
        <f t="shared" si="6"/>
        <v>696.4586</v>
      </c>
      <c r="X36" s="3">
        <f t="shared" si="7"/>
        <v>0.14979282592152227</v>
      </c>
      <c r="Y36" s="3">
        <f t="shared" si="8"/>
        <v>0.021131719285740005</v>
      </c>
      <c r="Z36" s="3">
        <f t="shared" si="9"/>
        <v>0.1567696797811792</v>
      </c>
      <c r="AA36" s="3">
        <f t="shared" si="10"/>
        <v>0.5798035507761196</v>
      </c>
      <c r="AB36" s="3">
        <f t="shared" si="11"/>
        <v>0.038847072657581715</v>
      </c>
      <c r="AC36" s="3">
        <f t="shared" si="12"/>
        <v>0.0295061325076355</v>
      </c>
      <c r="AD36" s="3">
        <f t="shared" si="13"/>
        <v>0.024125712904367692</v>
      </c>
      <c r="AF36" s="2">
        <f t="shared" si="14"/>
        <v>4392.535000000001</v>
      </c>
      <c r="AG36" s="2">
        <f t="shared" si="15"/>
        <v>21873.3486</v>
      </c>
      <c r="AH36" s="2">
        <f t="shared" si="16"/>
        <v>1121.4333</v>
      </c>
      <c r="AJ36" s="3">
        <f t="shared" si="17"/>
        <v>0.15215985319498784</v>
      </c>
      <c r="AK36" s="3">
        <f t="shared" si="18"/>
        <v>0.7577049498430387</v>
      </c>
      <c r="AL36" s="3">
        <f t="shared" si="19"/>
        <v>0.038847072657581715</v>
      </c>
    </row>
    <row r="37" spans="1:38" ht="12.75">
      <c r="A37">
        <v>3801</v>
      </c>
      <c r="B37" s="1"/>
      <c r="C37" s="1">
        <v>262.1385</v>
      </c>
      <c r="D37" s="1">
        <v>43.8611</v>
      </c>
      <c r="E37" s="1">
        <v>435.8768</v>
      </c>
      <c r="F37" s="1">
        <v>1662.0126</v>
      </c>
      <c r="G37" s="1">
        <v>279.6987</v>
      </c>
      <c r="H37" s="1">
        <v>57.0816</v>
      </c>
      <c r="I37" s="1">
        <v>11.2489</v>
      </c>
      <c r="J37" s="1">
        <v>50.93</v>
      </c>
      <c r="K37" s="1"/>
      <c r="L37" s="1">
        <v>20.2269</v>
      </c>
      <c r="M37" s="1"/>
      <c r="N37" s="1">
        <v>2823.0751</v>
      </c>
      <c r="P37" s="2">
        <f t="shared" si="0"/>
        <v>262.1385</v>
      </c>
      <c r="Q37" s="2">
        <f t="shared" si="1"/>
        <v>43.8611</v>
      </c>
      <c r="R37" s="2">
        <f t="shared" si="2"/>
        <v>435.8768</v>
      </c>
      <c r="S37" s="2">
        <f t="shared" si="3"/>
        <v>1952.9602</v>
      </c>
      <c r="T37" s="2">
        <f t="shared" si="4"/>
        <v>57.0816</v>
      </c>
      <c r="U37" s="2">
        <f t="shared" si="5"/>
        <v>50.93</v>
      </c>
      <c r="V37" s="2">
        <f t="shared" si="6"/>
        <v>20.2269</v>
      </c>
      <c r="X37" s="3">
        <f t="shared" si="7"/>
        <v>0.09285565941904982</v>
      </c>
      <c r="Y37" s="3">
        <f t="shared" si="8"/>
        <v>0.015536639460990606</v>
      </c>
      <c r="Z37" s="3">
        <f t="shared" si="9"/>
        <v>0.15439787627328794</v>
      </c>
      <c r="AA37" s="3">
        <f t="shared" si="10"/>
        <v>0.6917847137683302</v>
      </c>
      <c r="AB37" s="3">
        <f t="shared" si="11"/>
        <v>0.02021965338435382</v>
      </c>
      <c r="AC37" s="3">
        <f t="shared" si="12"/>
        <v>0.018040611105244773</v>
      </c>
      <c r="AD37" s="3">
        <f t="shared" si="13"/>
        <v>0.007164846588742893</v>
      </c>
      <c r="AF37" s="2">
        <f t="shared" si="14"/>
        <v>262.1385</v>
      </c>
      <c r="AG37" s="2">
        <f t="shared" si="15"/>
        <v>2432.6981</v>
      </c>
      <c r="AH37" s="2">
        <f t="shared" si="16"/>
        <v>57.0816</v>
      </c>
      <c r="AJ37" s="3">
        <f t="shared" si="17"/>
        <v>0.09285565941904982</v>
      </c>
      <c r="AK37" s="3">
        <f t="shared" si="18"/>
        <v>0.8617192295026087</v>
      </c>
      <c r="AL37" s="3">
        <f t="shared" si="19"/>
        <v>0.02021965338435382</v>
      </c>
    </row>
    <row r="38" spans="1:38" ht="12.75">
      <c r="A38">
        <v>3802</v>
      </c>
      <c r="B38" s="1">
        <v>0.0787</v>
      </c>
      <c r="C38" s="1">
        <v>293.8991</v>
      </c>
      <c r="D38" s="1">
        <v>42.4367</v>
      </c>
      <c r="E38" s="1">
        <v>705.7062</v>
      </c>
      <c r="F38" s="1">
        <v>3478.7578</v>
      </c>
      <c r="G38" s="1">
        <v>65.2538</v>
      </c>
      <c r="H38" s="1">
        <v>50.0023</v>
      </c>
      <c r="I38" s="1">
        <v>73.2325</v>
      </c>
      <c r="J38" s="1">
        <v>273.3442</v>
      </c>
      <c r="K38" s="1"/>
      <c r="L38" s="1">
        <v>25.5351</v>
      </c>
      <c r="M38" s="1"/>
      <c r="N38" s="1">
        <v>5008.246400000001</v>
      </c>
      <c r="P38" s="2">
        <f t="shared" si="0"/>
        <v>293.8991</v>
      </c>
      <c r="Q38" s="2">
        <f t="shared" si="1"/>
        <v>42.4367</v>
      </c>
      <c r="R38" s="2">
        <f t="shared" si="2"/>
        <v>705.7062</v>
      </c>
      <c r="S38" s="2">
        <f t="shared" si="3"/>
        <v>3617.2441</v>
      </c>
      <c r="T38" s="2">
        <f t="shared" si="4"/>
        <v>50.0023</v>
      </c>
      <c r="U38" s="2">
        <f t="shared" si="5"/>
        <v>273.3442</v>
      </c>
      <c r="V38" s="2">
        <f t="shared" si="6"/>
        <v>25.5351</v>
      </c>
      <c r="X38" s="3">
        <f t="shared" si="7"/>
        <v>0.058683035243633365</v>
      </c>
      <c r="Y38" s="3">
        <f t="shared" si="8"/>
        <v>0.008473365048492821</v>
      </c>
      <c r="Z38" s="3">
        <f t="shared" si="9"/>
        <v>0.14090884186528838</v>
      </c>
      <c r="AA38" s="3">
        <f t="shared" si="10"/>
        <v>0.7222576149607973</v>
      </c>
      <c r="AB38" s="3">
        <f t="shared" si="11"/>
        <v>0.009983993599036978</v>
      </c>
      <c r="AC38" s="3">
        <f t="shared" si="12"/>
        <v>0.05457882423676278</v>
      </c>
      <c r="AD38" s="3">
        <f t="shared" si="13"/>
        <v>0.005098610962911089</v>
      </c>
      <c r="AF38" s="2">
        <f t="shared" si="14"/>
        <v>293.8991</v>
      </c>
      <c r="AG38" s="2">
        <f t="shared" si="15"/>
        <v>4365.387000000001</v>
      </c>
      <c r="AH38" s="2">
        <f t="shared" si="16"/>
        <v>50.0023</v>
      </c>
      <c r="AJ38" s="3">
        <f t="shared" si="17"/>
        <v>0.058683035243633365</v>
      </c>
      <c r="AK38" s="3">
        <f t="shared" si="18"/>
        <v>0.8716398218745787</v>
      </c>
      <c r="AL38" s="3">
        <f t="shared" si="19"/>
        <v>0.009983993599036978</v>
      </c>
    </row>
    <row r="39" spans="1:38" ht="12.75">
      <c r="A39">
        <v>3803</v>
      </c>
      <c r="B39" s="1">
        <v>0.3286</v>
      </c>
      <c r="C39" s="1">
        <v>539.6068</v>
      </c>
      <c r="D39" s="1">
        <v>51.9344</v>
      </c>
      <c r="E39" s="1">
        <v>1644.9209</v>
      </c>
      <c r="F39" s="1">
        <v>5361.4687</v>
      </c>
      <c r="G39" s="1">
        <v>391.0375</v>
      </c>
      <c r="H39" s="1">
        <v>47.4175</v>
      </c>
      <c r="I39" s="1">
        <v>7.8055</v>
      </c>
      <c r="J39" s="1">
        <v>211.4198</v>
      </c>
      <c r="K39" s="1"/>
      <c r="L39" s="1">
        <v>47.8433</v>
      </c>
      <c r="M39" s="1">
        <v>7.7356</v>
      </c>
      <c r="N39" s="1">
        <v>8311.518600000001</v>
      </c>
      <c r="P39" s="2">
        <f t="shared" si="0"/>
        <v>539.6068</v>
      </c>
      <c r="Q39" s="2">
        <f t="shared" si="1"/>
        <v>51.9344</v>
      </c>
      <c r="R39" s="2">
        <f t="shared" si="2"/>
        <v>1644.9209</v>
      </c>
      <c r="S39" s="2">
        <f t="shared" si="3"/>
        <v>5768.047300000001</v>
      </c>
      <c r="T39" s="2">
        <f t="shared" si="4"/>
        <v>47.4175</v>
      </c>
      <c r="U39" s="2">
        <f t="shared" si="5"/>
        <v>211.4198</v>
      </c>
      <c r="V39" s="2">
        <f t="shared" si="6"/>
        <v>47.8433</v>
      </c>
      <c r="X39" s="3">
        <f t="shared" si="7"/>
        <v>0.06492276874649597</v>
      </c>
      <c r="Y39" s="3">
        <f t="shared" si="8"/>
        <v>0.006248485084302162</v>
      </c>
      <c r="Z39" s="3">
        <f t="shared" si="9"/>
        <v>0.19790858676535955</v>
      </c>
      <c r="AA39" s="3">
        <f t="shared" si="10"/>
        <v>0.6939823608167105</v>
      </c>
      <c r="AB39" s="3">
        <f t="shared" si="11"/>
        <v>0.005705034456639487</v>
      </c>
      <c r="AC39" s="3">
        <f t="shared" si="12"/>
        <v>0.025436964070561063</v>
      </c>
      <c r="AD39" s="3">
        <f t="shared" si="13"/>
        <v>0.005756264565178256</v>
      </c>
      <c r="AF39" s="2">
        <f t="shared" si="14"/>
        <v>547.3424</v>
      </c>
      <c r="AG39" s="2">
        <f t="shared" si="15"/>
        <v>7464.902600000001</v>
      </c>
      <c r="AH39" s="2">
        <f t="shared" si="16"/>
        <v>47.4175</v>
      </c>
      <c r="AJ39" s="3">
        <f t="shared" si="17"/>
        <v>0.06585347712510682</v>
      </c>
      <c r="AK39" s="3">
        <f t="shared" si="18"/>
        <v>0.8981394326663722</v>
      </c>
      <c r="AL39" s="3">
        <f t="shared" si="19"/>
        <v>0.005705034456639487</v>
      </c>
    </row>
    <row r="40" spans="1:38" ht="12.75">
      <c r="A40">
        <v>3804</v>
      </c>
      <c r="B40" s="1"/>
      <c r="C40" s="1">
        <v>658.0687</v>
      </c>
      <c r="D40" s="1">
        <v>184.4172</v>
      </c>
      <c r="E40" s="1">
        <v>1759.6362</v>
      </c>
      <c r="F40" s="1">
        <v>3726.2698</v>
      </c>
      <c r="G40" s="1">
        <v>424.6128</v>
      </c>
      <c r="H40" s="1">
        <v>58.5406</v>
      </c>
      <c r="I40" s="1">
        <v>24.5639</v>
      </c>
      <c r="J40" s="1">
        <v>347.2377</v>
      </c>
      <c r="K40" s="1"/>
      <c r="L40" s="1">
        <v>69.3323</v>
      </c>
      <c r="M40" s="1"/>
      <c r="N40" s="1">
        <v>7252.6792000000005</v>
      </c>
      <c r="P40" s="2">
        <f t="shared" si="0"/>
        <v>658.0687</v>
      </c>
      <c r="Q40" s="2">
        <f t="shared" si="1"/>
        <v>184.4172</v>
      </c>
      <c r="R40" s="2">
        <f t="shared" si="2"/>
        <v>1759.6362</v>
      </c>
      <c r="S40" s="2">
        <f t="shared" si="3"/>
        <v>4175.4465</v>
      </c>
      <c r="T40" s="2">
        <f t="shared" si="4"/>
        <v>58.5406</v>
      </c>
      <c r="U40" s="2">
        <f t="shared" si="5"/>
        <v>347.2377</v>
      </c>
      <c r="V40" s="2">
        <f t="shared" si="6"/>
        <v>69.3323</v>
      </c>
      <c r="X40" s="3">
        <f t="shared" si="7"/>
        <v>0.09073456606215259</v>
      </c>
      <c r="Y40" s="3">
        <f t="shared" si="8"/>
        <v>0.025427458586614448</v>
      </c>
      <c r="Z40" s="3">
        <f t="shared" si="9"/>
        <v>0.24261878286302802</v>
      </c>
      <c r="AA40" s="3">
        <f t="shared" si="10"/>
        <v>0.575710904185587</v>
      </c>
      <c r="AB40" s="3">
        <f t="shared" si="11"/>
        <v>0.00807158270560209</v>
      </c>
      <c r="AC40" s="3">
        <f t="shared" si="12"/>
        <v>0.04787716241468394</v>
      </c>
      <c r="AD40" s="3">
        <f t="shared" si="13"/>
        <v>0.009559543182331848</v>
      </c>
      <c r="AF40" s="2">
        <f t="shared" si="14"/>
        <v>658.0687</v>
      </c>
      <c r="AG40" s="2">
        <f t="shared" si="15"/>
        <v>6119.4999</v>
      </c>
      <c r="AH40" s="2">
        <f t="shared" si="16"/>
        <v>58.5406</v>
      </c>
      <c r="AJ40" s="3">
        <f t="shared" si="17"/>
        <v>0.09073456606215259</v>
      </c>
      <c r="AK40" s="3">
        <f t="shared" si="18"/>
        <v>0.8437571456352294</v>
      </c>
      <c r="AL40" s="3">
        <f t="shared" si="19"/>
        <v>0.00807158270560209</v>
      </c>
    </row>
    <row r="41" spans="1:38" ht="12.75">
      <c r="A41">
        <v>3805</v>
      </c>
      <c r="B41" s="1">
        <v>0.9496</v>
      </c>
      <c r="C41" s="1">
        <v>2072.8843</v>
      </c>
      <c r="D41" s="1">
        <v>243.7385</v>
      </c>
      <c r="E41" s="1">
        <v>3470.7205</v>
      </c>
      <c r="F41" s="1">
        <v>18953.8122</v>
      </c>
      <c r="G41" s="1">
        <v>729.4491</v>
      </c>
      <c r="H41" s="1">
        <v>418.9993</v>
      </c>
      <c r="I41" s="1">
        <v>356.7498</v>
      </c>
      <c r="J41" s="1">
        <v>1210.8318</v>
      </c>
      <c r="K41" s="1"/>
      <c r="L41" s="1">
        <v>197.7618</v>
      </c>
      <c r="M41" s="1">
        <v>43.2188</v>
      </c>
      <c r="N41" s="1">
        <v>27699.115700000002</v>
      </c>
      <c r="P41" s="2">
        <f t="shared" si="0"/>
        <v>2072.8843</v>
      </c>
      <c r="Q41" s="2">
        <f t="shared" si="1"/>
        <v>243.7385</v>
      </c>
      <c r="R41" s="2">
        <f t="shared" si="2"/>
        <v>3470.7205</v>
      </c>
      <c r="S41" s="2">
        <f t="shared" si="3"/>
        <v>20083.229900000002</v>
      </c>
      <c r="T41" s="2">
        <f t="shared" si="4"/>
        <v>418.9993</v>
      </c>
      <c r="U41" s="2">
        <f t="shared" si="5"/>
        <v>1210.8318</v>
      </c>
      <c r="V41" s="2">
        <f t="shared" si="6"/>
        <v>197.7618</v>
      </c>
      <c r="X41" s="3">
        <f t="shared" si="7"/>
        <v>0.07483575730181162</v>
      </c>
      <c r="Y41" s="3">
        <f t="shared" si="8"/>
        <v>0.008799504743756133</v>
      </c>
      <c r="Z41" s="3">
        <f t="shared" si="9"/>
        <v>0.1253007690783428</v>
      </c>
      <c r="AA41" s="3">
        <f t="shared" si="10"/>
        <v>0.7250494967967516</v>
      </c>
      <c r="AB41" s="3">
        <f t="shared" si="11"/>
        <v>0.015126811431023408</v>
      </c>
      <c r="AC41" s="3">
        <f t="shared" si="12"/>
        <v>0.04371373487565886</v>
      </c>
      <c r="AD41" s="3">
        <f t="shared" si="13"/>
        <v>0.007139643089761165</v>
      </c>
      <c r="AF41" s="2">
        <f t="shared" si="14"/>
        <v>2116.1031000000003</v>
      </c>
      <c r="AG41" s="2">
        <f t="shared" si="15"/>
        <v>23797.6889</v>
      </c>
      <c r="AH41" s="2">
        <f t="shared" si="16"/>
        <v>418.9993</v>
      </c>
      <c r="AJ41" s="3">
        <f t="shared" si="17"/>
        <v>0.07639605260033627</v>
      </c>
      <c r="AK41" s="3">
        <f t="shared" si="18"/>
        <v>0.8591497706188505</v>
      </c>
      <c r="AL41" s="3">
        <f t="shared" si="19"/>
        <v>0.015126811431023408</v>
      </c>
    </row>
    <row r="42" spans="1:38" ht="12.75">
      <c r="A42">
        <v>3900</v>
      </c>
      <c r="B42" s="1"/>
      <c r="C42" s="1">
        <v>3034.2106</v>
      </c>
      <c r="D42" s="1">
        <v>519.0063</v>
      </c>
      <c r="E42" s="1">
        <v>2401.9472</v>
      </c>
      <c r="F42" s="1">
        <v>7606.1636</v>
      </c>
      <c r="G42" s="1">
        <v>799.5331</v>
      </c>
      <c r="H42" s="1">
        <v>431.6063</v>
      </c>
      <c r="I42" s="1">
        <v>42.8582</v>
      </c>
      <c r="J42" s="1">
        <v>407.7751</v>
      </c>
      <c r="K42" s="1"/>
      <c r="L42" s="1">
        <v>256.1973</v>
      </c>
      <c r="M42" s="1">
        <v>116.1354</v>
      </c>
      <c r="N42" s="1">
        <v>15615.4331</v>
      </c>
      <c r="P42" s="2">
        <f t="shared" si="0"/>
        <v>3034.2106</v>
      </c>
      <c r="Q42" s="2">
        <f t="shared" si="1"/>
        <v>519.0063</v>
      </c>
      <c r="R42" s="2">
        <f t="shared" si="2"/>
        <v>2401.9472</v>
      </c>
      <c r="S42" s="2">
        <f t="shared" si="3"/>
        <v>8564.6903</v>
      </c>
      <c r="T42" s="2">
        <f t="shared" si="4"/>
        <v>431.6063</v>
      </c>
      <c r="U42" s="2">
        <f t="shared" si="5"/>
        <v>407.7751</v>
      </c>
      <c r="V42" s="2">
        <f t="shared" si="6"/>
        <v>256.1973</v>
      </c>
      <c r="X42" s="3">
        <f t="shared" si="7"/>
        <v>0.1943084498885913</v>
      </c>
      <c r="Y42" s="3">
        <f t="shared" si="8"/>
        <v>0.03323675345258275</v>
      </c>
      <c r="Z42" s="3">
        <f t="shared" si="9"/>
        <v>0.15381880122172212</v>
      </c>
      <c r="AA42" s="3">
        <f t="shared" si="10"/>
        <v>0.5484760009634315</v>
      </c>
      <c r="AB42" s="3">
        <f t="shared" si="11"/>
        <v>0.027639726495962507</v>
      </c>
      <c r="AC42" s="3">
        <f t="shared" si="12"/>
        <v>0.026113595273896055</v>
      </c>
      <c r="AD42" s="3">
        <f t="shared" si="13"/>
        <v>0.016406672703813765</v>
      </c>
      <c r="AF42" s="2">
        <f t="shared" si="14"/>
        <v>3150.346</v>
      </c>
      <c r="AG42" s="2">
        <f t="shared" si="15"/>
        <v>11485.6438</v>
      </c>
      <c r="AH42" s="2">
        <f t="shared" si="16"/>
        <v>431.6063</v>
      </c>
      <c r="AJ42" s="3">
        <f t="shared" si="17"/>
        <v>0.20174566916110703</v>
      </c>
      <c r="AK42" s="3">
        <f t="shared" si="18"/>
        <v>0.7355315556377363</v>
      </c>
      <c r="AL42" s="3">
        <f t="shared" si="19"/>
        <v>0.027639726495962507</v>
      </c>
    </row>
    <row r="43" spans="1:38" ht="12.75">
      <c r="A43">
        <v>3901</v>
      </c>
      <c r="B43" s="1">
        <v>0.1914</v>
      </c>
      <c r="C43" s="1">
        <v>241.7125</v>
      </c>
      <c r="D43" s="1">
        <v>37.8193</v>
      </c>
      <c r="E43" s="1">
        <v>1058.7136</v>
      </c>
      <c r="F43" s="1">
        <v>1703.5038</v>
      </c>
      <c r="G43" s="1">
        <v>226.9198</v>
      </c>
      <c r="H43" s="1">
        <v>4.2115</v>
      </c>
      <c r="I43" s="1">
        <v>23.6456</v>
      </c>
      <c r="J43" s="1">
        <v>237.6647</v>
      </c>
      <c r="K43" s="1"/>
      <c r="L43" s="1">
        <v>19.9226</v>
      </c>
      <c r="M43" s="1"/>
      <c r="N43" s="1">
        <v>3554.3047999999994</v>
      </c>
      <c r="P43" s="2">
        <f t="shared" si="0"/>
        <v>241.7125</v>
      </c>
      <c r="Q43" s="2">
        <f t="shared" si="1"/>
        <v>37.8193</v>
      </c>
      <c r="R43" s="2">
        <f t="shared" si="2"/>
        <v>1058.7136</v>
      </c>
      <c r="S43" s="2">
        <f t="shared" si="3"/>
        <v>1954.0692000000001</v>
      </c>
      <c r="T43" s="2">
        <f t="shared" si="4"/>
        <v>4.2115</v>
      </c>
      <c r="U43" s="2">
        <f t="shared" si="5"/>
        <v>237.6647</v>
      </c>
      <c r="V43" s="2">
        <f t="shared" si="6"/>
        <v>19.9226</v>
      </c>
      <c r="X43" s="3">
        <f t="shared" si="7"/>
        <v>0.06800556328202355</v>
      </c>
      <c r="Y43" s="3">
        <f t="shared" si="8"/>
        <v>0.010640421159153262</v>
      </c>
      <c r="Z43" s="3">
        <f t="shared" si="9"/>
        <v>0.2978679825095474</v>
      </c>
      <c r="AA43" s="3">
        <f t="shared" si="10"/>
        <v>0.5497753597271682</v>
      </c>
      <c r="AB43" s="3">
        <f t="shared" si="11"/>
        <v>0.0011849011936173849</v>
      </c>
      <c r="AC43" s="3">
        <f t="shared" si="12"/>
        <v>0.06686671891504635</v>
      </c>
      <c r="AD43" s="3">
        <f t="shared" si="13"/>
        <v>0.005605203020292464</v>
      </c>
      <c r="AF43" s="2">
        <f t="shared" si="14"/>
        <v>241.7125</v>
      </c>
      <c r="AG43" s="2">
        <f t="shared" si="15"/>
        <v>3050.6021</v>
      </c>
      <c r="AH43" s="2">
        <f t="shared" si="16"/>
        <v>4.2115</v>
      </c>
      <c r="AJ43" s="3">
        <f t="shared" si="17"/>
        <v>0.06800556328202355</v>
      </c>
      <c r="AK43" s="3">
        <f t="shared" si="18"/>
        <v>0.8582837633958688</v>
      </c>
      <c r="AL43" s="3">
        <f t="shared" si="19"/>
        <v>0.0011849011936173849</v>
      </c>
    </row>
    <row r="44" spans="1:38" ht="12.75">
      <c r="A44">
        <v>3902</v>
      </c>
      <c r="B44" s="1">
        <v>0.2637</v>
      </c>
      <c r="C44" s="1">
        <v>393.6898</v>
      </c>
      <c r="D44" s="1">
        <v>17.7075</v>
      </c>
      <c r="E44" s="1">
        <v>764.6542</v>
      </c>
      <c r="F44" s="1">
        <v>3801.1225</v>
      </c>
      <c r="G44" s="1">
        <v>90.2721</v>
      </c>
      <c r="H44" s="1">
        <v>408.2085</v>
      </c>
      <c r="I44" s="1">
        <v>50.5552</v>
      </c>
      <c r="J44" s="1">
        <v>368.9401</v>
      </c>
      <c r="K44" s="1"/>
      <c r="L44" s="1">
        <v>24.1003</v>
      </c>
      <c r="M44" s="1">
        <v>36.6124</v>
      </c>
      <c r="N44" s="1">
        <v>5956.1263</v>
      </c>
      <c r="P44" s="2">
        <f t="shared" si="0"/>
        <v>393.6898</v>
      </c>
      <c r="Q44" s="2">
        <f t="shared" si="1"/>
        <v>17.7075</v>
      </c>
      <c r="R44" s="2">
        <f t="shared" si="2"/>
        <v>764.6542</v>
      </c>
      <c r="S44" s="2">
        <f t="shared" si="3"/>
        <v>3978.5622</v>
      </c>
      <c r="T44" s="2">
        <f t="shared" si="4"/>
        <v>408.2085</v>
      </c>
      <c r="U44" s="2">
        <f t="shared" si="5"/>
        <v>368.9401</v>
      </c>
      <c r="V44" s="2">
        <f t="shared" si="6"/>
        <v>24.1003</v>
      </c>
      <c r="X44" s="3">
        <f t="shared" si="7"/>
        <v>0.06609829613586267</v>
      </c>
      <c r="Y44" s="3">
        <f t="shared" si="8"/>
        <v>0.002972989340404014</v>
      </c>
      <c r="Z44" s="3">
        <f t="shared" si="9"/>
        <v>0.1283811258334129</v>
      </c>
      <c r="AA44" s="3">
        <f t="shared" si="10"/>
        <v>0.6679781454600786</v>
      </c>
      <c r="AB44" s="3">
        <f t="shared" si="11"/>
        <v>0.06853590394817517</v>
      </c>
      <c r="AC44" s="3">
        <f t="shared" si="12"/>
        <v>0.0619429611490945</v>
      </c>
      <c r="AD44" s="3">
        <f t="shared" si="13"/>
        <v>0.004046304390825292</v>
      </c>
      <c r="AF44" s="2">
        <f t="shared" si="14"/>
        <v>430.30219999999997</v>
      </c>
      <c r="AG44" s="2">
        <f t="shared" si="15"/>
        <v>4760.9239</v>
      </c>
      <c r="AH44" s="2">
        <f t="shared" si="16"/>
        <v>408.2085</v>
      </c>
      <c r="AJ44" s="3">
        <f t="shared" si="17"/>
        <v>0.07224531152067745</v>
      </c>
      <c r="AK44" s="3">
        <f t="shared" si="18"/>
        <v>0.7993322606338955</v>
      </c>
      <c r="AL44" s="3">
        <f t="shared" si="19"/>
        <v>0.06853590394817517</v>
      </c>
    </row>
    <row r="45" spans="1:38" ht="12.75">
      <c r="A45">
        <v>3903</v>
      </c>
      <c r="B45" s="1"/>
      <c r="C45" s="1">
        <v>590.8424</v>
      </c>
      <c r="D45" s="1">
        <v>38.6289</v>
      </c>
      <c r="E45" s="1">
        <v>597.5848</v>
      </c>
      <c r="F45" s="1">
        <v>3560.8588</v>
      </c>
      <c r="G45" s="1">
        <v>18.7027</v>
      </c>
      <c r="H45" s="1">
        <v>51.5713</v>
      </c>
      <c r="I45" s="1">
        <v>25.8915</v>
      </c>
      <c r="J45" s="1">
        <v>302.6017</v>
      </c>
      <c r="K45" s="1"/>
      <c r="L45" s="1">
        <v>46.3847</v>
      </c>
      <c r="M45" s="1"/>
      <c r="N45" s="1">
        <v>5233.066799999999</v>
      </c>
      <c r="P45" s="2">
        <f t="shared" si="0"/>
        <v>590.8424</v>
      </c>
      <c r="Q45" s="2">
        <f t="shared" si="1"/>
        <v>38.6289</v>
      </c>
      <c r="R45" s="2">
        <f t="shared" si="2"/>
        <v>597.5848</v>
      </c>
      <c r="S45" s="2">
        <f t="shared" si="3"/>
        <v>3605.453</v>
      </c>
      <c r="T45" s="2">
        <f t="shared" si="4"/>
        <v>51.5713</v>
      </c>
      <c r="U45" s="2">
        <f t="shared" si="5"/>
        <v>302.6017</v>
      </c>
      <c r="V45" s="2">
        <f t="shared" si="6"/>
        <v>46.3847</v>
      </c>
      <c r="X45" s="3">
        <f t="shared" si="7"/>
        <v>0.11290557192963792</v>
      </c>
      <c r="Y45" s="3">
        <f t="shared" si="8"/>
        <v>0.0073816944205642495</v>
      </c>
      <c r="Z45" s="3">
        <f t="shared" si="9"/>
        <v>0.11419399423680204</v>
      </c>
      <c r="AA45" s="3">
        <f t="shared" si="10"/>
        <v>0.6889751531549341</v>
      </c>
      <c r="AB45" s="3">
        <f t="shared" si="11"/>
        <v>0.009854890443974461</v>
      </c>
      <c r="AC45" s="3">
        <f t="shared" si="12"/>
        <v>0.057824925911513315</v>
      </c>
      <c r="AD45" s="3">
        <f t="shared" si="13"/>
        <v>0.00886376990257415</v>
      </c>
      <c r="AF45" s="2">
        <f t="shared" si="14"/>
        <v>590.8424</v>
      </c>
      <c r="AG45" s="2">
        <f t="shared" si="15"/>
        <v>4241.6667</v>
      </c>
      <c r="AH45" s="2">
        <f t="shared" si="16"/>
        <v>51.5713</v>
      </c>
      <c r="AJ45" s="3">
        <f t="shared" si="17"/>
        <v>0.11290557192963792</v>
      </c>
      <c r="AK45" s="3">
        <f t="shared" si="18"/>
        <v>0.8105508418123003</v>
      </c>
      <c r="AL45" s="3">
        <f t="shared" si="19"/>
        <v>0.009854890443974461</v>
      </c>
    </row>
    <row r="46" spans="1:38" ht="12.75">
      <c r="A46">
        <v>3904</v>
      </c>
      <c r="B46" s="1"/>
      <c r="C46" s="1">
        <v>460.018</v>
      </c>
      <c r="D46" s="1">
        <v>31.1006</v>
      </c>
      <c r="E46" s="1">
        <v>733.9378</v>
      </c>
      <c r="F46" s="1">
        <v>3586.5282</v>
      </c>
      <c r="G46" s="1">
        <v>129.5322</v>
      </c>
      <c r="H46" s="1">
        <v>299.9567</v>
      </c>
      <c r="I46" s="1">
        <v>19.743</v>
      </c>
      <c r="J46" s="1">
        <v>364.8692</v>
      </c>
      <c r="K46" s="1"/>
      <c r="L46" s="1">
        <v>48.4633</v>
      </c>
      <c r="M46" s="1"/>
      <c r="N46" s="1">
        <v>5674.149</v>
      </c>
      <c r="P46" s="2">
        <f t="shared" si="0"/>
        <v>460.018</v>
      </c>
      <c r="Q46" s="2">
        <f t="shared" si="1"/>
        <v>31.1006</v>
      </c>
      <c r="R46" s="2">
        <f t="shared" si="2"/>
        <v>733.9378</v>
      </c>
      <c r="S46" s="2">
        <f t="shared" si="3"/>
        <v>3735.8034000000002</v>
      </c>
      <c r="T46" s="2">
        <f t="shared" si="4"/>
        <v>299.9567</v>
      </c>
      <c r="U46" s="2">
        <f t="shared" si="5"/>
        <v>364.8692</v>
      </c>
      <c r="V46" s="2">
        <f t="shared" si="6"/>
        <v>48.4633</v>
      </c>
      <c r="X46" s="3">
        <f t="shared" si="7"/>
        <v>0.0810725978468313</v>
      </c>
      <c r="Y46" s="3">
        <f t="shared" si="8"/>
        <v>0.005481103862447038</v>
      </c>
      <c r="Z46" s="3">
        <f t="shared" si="9"/>
        <v>0.12934764314437283</v>
      </c>
      <c r="AA46" s="3">
        <f t="shared" si="10"/>
        <v>0.6583900775252818</v>
      </c>
      <c r="AB46" s="3">
        <f t="shared" si="11"/>
        <v>0.05286373339861184</v>
      </c>
      <c r="AC46" s="3">
        <f t="shared" si="12"/>
        <v>0.0643037748920587</v>
      </c>
      <c r="AD46" s="3">
        <f t="shared" si="13"/>
        <v>0.008541069330396504</v>
      </c>
      <c r="AF46" s="2">
        <f t="shared" si="14"/>
        <v>460.018</v>
      </c>
      <c r="AG46" s="2">
        <f t="shared" si="15"/>
        <v>4500.8418</v>
      </c>
      <c r="AH46" s="2">
        <f t="shared" si="16"/>
        <v>299.9567</v>
      </c>
      <c r="AJ46" s="3">
        <f t="shared" si="17"/>
        <v>0.0810725978468313</v>
      </c>
      <c r="AK46" s="3">
        <f t="shared" si="18"/>
        <v>0.7932188245321016</v>
      </c>
      <c r="AL46" s="3">
        <f t="shared" si="19"/>
        <v>0.05286373339861184</v>
      </c>
    </row>
    <row r="47" spans="1:38" ht="12.75">
      <c r="A47">
        <v>3905</v>
      </c>
      <c r="B47" s="1">
        <v>0.8354</v>
      </c>
      <c r="C47" s="1">
        <v>531.8812</v>
      </c>
      <c r="D47" s="1">
        <v>66.5962</v>
      </c>
      <c r="E47" s="1">
        <v>2703.2912</v>
      </c>
      <c r="F47" s="1">
        <v>3425.0218</v>
      </c>
      <c r="G47" s="1">
        <v>667.6802</v>
      </c>
      <c r="H47" s="1">
        <v>28.237</v>
      </c>
      <c r="I47" s="1">
        <v>29.6143</v>
      </c>
      <c r="J47" s="1">
        <v>274.4453</v>
      </c>
      <c r="K47" s="1"/>
      <c r="L47" s="1">
        <v>66.8621</v>
      </c>
      <c r="M47" s="1">
        <v>86.0272</v>
      </c>
      <c r="N47" s="1">
        <v>7880.491900000001</v>
      </c>
      <c r="P47" s="2">
        <f t="shared" si="0"/>
        <v>531.8812</v>
      </c>
      <c r="Q47" s="2">
        <f t="shared" si="1"/>
        <v>66.5962</v>
      </c>
      <c r="R47" s="2">
        <f t="shared" si="2"/>
        <v>2703.2912</v>
      </c>
      <c r="S47" s="2">
        <f t="shared" si="3"/>
        <v>4208.343500000001</v>
      </c>
      <c r="T47" s="2">
        <f t="shared" si="4"/>
        <v>28.237</v>
      </c>
      <c r="U47" s="2">
        <f t="shared" si="5"/>
        <v>274.4453</v>
      </c>
      <c r="V47" s="2">
        <f t="shared" si="6"/>
        <v>66.8621</v>
      </c>
      <c r="X47" s="3">
        <f t="shared" si="7"/>
        <v>0.06749340101472599</v>
      </c>
      <c r="Y47" s="3">
        <f t="shared" si="8"/>
        <v>0.008450766886772638</v>
      </c>
      <c r="Z47" s="3">
        <f t="shared" si="9"/>
        <v>0.3430358452624004</v>
      </c>
      <c r="AA47" s="3">
        <f t="shared" si="10"/>
        <v>0.5340204080407722</v>
      </c>
      <c r="AB47" s="3">
        <f t="shared" si="11"/>
        <v>0.0035831519603490734</v>
      </c>
      <c r="AC47" s="3">
        <f t="shared" si="12"/>
        <v>0.0348259097887024</v>
      </c>
      <c r="AD47" s="3">
        <f t="shared" si="13"/>
        <v>0.008484508435317343</v>
      </c>
      <c r="AF47" s="2">
        <f t="shared" si="14"/>
        <v>617.9084</v>
      </c>
      <c r="AG47" s="2">
        <f t="shared" si="15"/>
        <v>6978.2309000000005</v>
      </c>
      <c r="AH47" s="2">
        <f t="shared" si="16"/>
        <v>28.237</v>
      </c>
      <c r="AJ47" s="3">
        <f t="shared" si="17"/>
        <v>0.07840987692659133</v>
      </c>
      <c r="AK47" s="3">
        <f t="shared" si="18"/>
        <v>0.8855070201899452</v>
      </c>
      <c r="AL47" s="3">
        <f t="shared" si="19"/>
        <v>0.0035831519603490734</v>
      </c>
    </row>
    <row r="48" spans="1:38" ht="12.75">
      <c r="A48">
        <v>3906</v>
      </c>
      <c r="B48" s="1"/>
      <c r="C48" s="1">
        <v>774.0241</v>
      </c>
      <c r="D48" s="1">
        <v>74.6977</v>
      </c>
      <c r="E48" s="1">
        <v>1180.2825</v>
      </c>
      <c r="F48" s="1">
        <v>5421.1739</v>
      </c>
      <c r="G48" s="1">
        <v>193.3198</v>
      </c>
      <c r="H48" s="1">
        <v>586.5609</v>
      </c>
      <c r="I48" s="1">
        <v>15.8404</v>
      </c>
      <c r="J48" s="1">
        <v>426.4444</v>
      </c>
      <c r="K48" s="1"/>
      <c r="L48" s="1">
        <v>166.0166</v>
      </c>
      <c r="M48" s="1">
        <v>21.394</v>
      </c>
      <c r="N48" s="1">
        <v>8859.7543</v>
      </c>
      <c r="P48" s="2">
        <f t="shared" si="0"/>
        <v>774.0241</v>
      </c>
      <c r="Q48" s="2">
        <f t="shared" si="1"/>
        <v>74.6977</v>
      </c>
      <c r="R48" s="2">
        <f t="shared" si="2"/>
        <v>1180.2825</v>
      </c>
      <c r="S48" s="2">
        <f t="shared" si="3"/>
        <v>5651.7281</v>
      </c>
      <c r="T48" s="2">
        <f t="shared" si="4"/>
        <v>586.5609</v>
      </c>
      <c r="U48" s="2">
        <f t="shared" si="5"/>
        <v>426.4444</v>
      </c>
      <c r="V48" s="2">
        <f t="shared" si="6"/>
        <v>166.0166</v>
      </c>
      <c r="X48" s="3">
        <f t="shared" si="7"/>
        <v>0.08736405929451113</v>
      </c>
      <c r="Y48" s="3">
        <f t="shared" si="8"/>
        <v>0.008431125454573836</v>
      </c>
      <c r="Z48" s="3">
        <f t="shared" si="9"/>
        <v>0.13321842344995954</v>
      </c>
      <c r="AA48" s="3">
        <f t="shared" si="10"/>
        <v>0.6379102522064297</v>
      </c>
      <c r="AB48" s="3">
        <f t="shared" si="11"/>
        <v>0.06620509780954083</v>
      </c>
      <c r="AC48" s="3">
        <f t="shared" si="12"/>
        <v>0.048132756909522866</v>
      </c>
      <c r="AD48" s="3">
        <f t="shared" si="13"/>
        <v>0.018738284875462065</v>
      </c>
      <c r="AF48" s="2">
        <f t="shared" si="14"/>
        <v>795.4181</v>
      </c>
      <c r="AG48" s="2">
        <f t="shared" si="15"/>
        <v>6906.7083</v>
      </c>
      <c r="AH48" s="2">
        <f t="shared" si="16"/>
        <v>586.5609</v>
      </c>
      <c r="AJ48" s="3">
        <f t="shared" si="17"/>
        <v>0.08977879894479691</v>
      </c>
      <c r="AK48" s="3">
        <f t="shared" si="18"/>
        <v>0.7795598011109631</v>
      </c>
      <c r="AL48" s="3">
        <f t="shared" si="19"/>
        <v>0.06620509780954083</v>
      </c>
    </row>
    <row r="49" spans="1:38" ht="12.75">
      <c r="A49">
        <v>3907</v>
      </c>
      <c r="B49" s="1">
        <v>0.1812</v>
      </c>
      <c r="C49" s="1">
        <v>758.9829</v>
      </c>
      <c r="D49" s="1">
        <v>87.6368</v>
      </c>
      <c r="E49" s="1">
        <v>3283.1144</v>
      </c>
      <c r="F49" s="1">
        <v>3679.8296</v>
      </c>
      <c r="G49" s="1">
        <v>1099.5505</v>
      </c>
      <c r="H49" s="1">
        <v>38.568</v>
      </c>
      <c r="I49" s="1">
        <v>41.1643</v>
      </c>
      <c r="J49" s="1">
        <v>552.54</v>
      </c>
      <c r="K49" s="1"/>
      <c r="L49" s="1">
        <v>126.9122</v>
      </c>
      <c r="M49" s="1">
        <v>157.4594</v>
      </c>
      <c r="N49" s="1">
        <v>9825.9393</v>
      </c>
      <c r="P49" s="2">
        <f t="shared" si="0"/>
        <v>758.9829</v>
      </c>
      <c r="Q49" s="2">
        <f t="shared" si="1"/>
        <v>87.6368</v>
      </c>
      <c r="R49" s="2">
        <f t="shared" si="2"/>
        <v>3283.1144</v>
      </c>
      <c r="S49" s="2">
        <f t="shared" si="3"/>
        <v>4978.0038</v>
      </c>
      <c r="T49" s="2">
        <f t="shared" si="4"/>
        <v>38.568</v>
      </c>
      <c r="U49" s="2">
        <f t="shared" si="5"/>
        <v>552.54</v>
      </c>
      <c r="V49" s="2">
        <f t="shared" si="6"/>
        <v>126.9122</v>
      </c>
      <c r="X49" s="3">
        <f t="shared" si="7"/>
        <v>0.07724278329299265</v>
      </c>
      <c r="Y49" s="3">
        <f t="shared" si="8"/>
        <v>0.008918923405114052</v>
      </c>
      <c r="Z49" s="3">
        <f t="shared" si="9"/>
        <v>0.3341272828746255</v>
      </c>
      <c r="AA49" s="3">
        <f t="shared" si="10"/>
        <v>0.506618619148197</v>
      </c>
      <c r="AB49" s="3">
        <f t="shared" si="11"/>
        <v>0.003925120929660129</v>
      </c>
      <c r="AC49" s="3">
        <f t="shared" si="12"/>
        <v>0.05623279191232129</v>
      </c>
      <c r="AD49" s="3">
        <f t="shared" si="13"/>
        <v>0.012916037452012348</v>
      </c>
      <c r="AF49" s="2">
        <f t="shared" si="14"/>
        <v>916.4422999999999</v>
      </c>
      <c r="AG49" s="2">
        <f t="shared" si="15"/>
        <v>8348.755000000001</v>
      </c>
      <c r="AH49" s="2">
        <f t="shared" si="16"/>
        <v>38.568</v>
      </c>
      <c r="AJ49" s="3">
        <f t="shared" si="17"/>
        <v>0.09326765330211229</v>
      </c>
      <c r="AK49" s="3">
        <f t="shared" si="18"/>
        <v>0.8496648254279365</v>
      </c>
      <c r="AL49" s="3">
        <f t="shared" si="19"/>
        <v>0.003925120929660129</v>
      </c>
    </row>
    <row r="50" spans="1:38" ht="12.75">
      <c r="A50">
        <v>4000</v>
      </c>
      <c r="B50" s="1">
        <v>4.5472</v>
      </c>
      <c r="C50" s="1">
        <v>10925.6286</v>
      </c>
      <c r="D50" s="1">
        <v>2178.209</v>
      </c>
      <c r="E50" s="1">
        <v>6365.1125</v>
      </c>
      <c r="F50" s="1">
        <v>22636.9238</v>
      </c>
      <c r="G50" s="1">
        <v>5240.957</v>
      </c>
      <c r="H50" s="1">
        <v>11424.6088</v>
      </c>
      <c r="I50" s="1">
        <v>127.9053</v>
      </c>
      <c r="J50" s="1">
        <v>1348.423</v>
      </c>
      <c r="K50" s="1">
        <v>3448.7025</v>
      </c>
      <c r="L50" s="1">
        <v>1328.7368</v>
      </c>
      <c r="M50" s="1">
        <v>451.697</v>
      </c>
      <c r="N50" s="1">
        <v>65481.4515</v>
      </c>
      <c r="P50" s="2">
        <f t="shared" si="0"/>
        <v>10925.6286</v>
      </c>
      <c r="Q50" s="2">
        <f t="shared" si="1"/>
        <v>2178.209</v>
      </c>
      <c r="R50" s="2">
        <f t="shared" si="2"/>
        <v>6365.1125</v>
      </c>
      <c r="S50" s="2">
        <f t="shared" si="3"/>
        <v>28457.483099999998</v>
      </c>
      <c r="T50" s="2">
        <f t="shared" si="4"/>
        <v>11424.6088</v>
      </c>
      <c r="U50" s="2">
        <f t="shared" si="5"/>
        <v>4797.1255</v>
      </c>
      <c r="V50" s="2">
        <f t="shared" si="6"/>
        <v>1328.7368</v>
      </c>
      <c r="X50" s="3">
        <f t="shared" si="7"/>
        <v>0.1668507394036615</v>
      </c>
      <c r="Y50" s="3">
        <f t="shared" si="8"/>
        <v>0.033264519189835</v>
      </c>
      <c r="Z50" s="3">
        <f t="shared" si="9"/>
        <v>0.09720481684801993</v>
      </c>
      <c r="AA50" s="3">
        <f t="shared" si="10"/>
        <v>0.43458845899284926</v>
      </c>
      <c r="AB50" s="3">
        <f t="shared" si="11"/>
        <v>0.1744709156302071</v>
      </c>
      <c r="AC50" s="3">
        <f t="shared" si="12"/>
        <v>0.07325930305622501</v>
      </c>
      <c r="AD50" s="3">
        <f t="shared" si="13"/>
        <v>0.020291804313470354</v>
      </c>
      <c r="AF50" s="2">
        <f t="shared" si="14"/>
        <v>11377.3256</v>
      </c>
      <c r="AG50" s="2">
        <f t="shared" si="15"/>
        <v>37000.8046</v>
      </c>
      <c r="AH50" s="2">
        <f t="shared" si="16"/>
        <v>11424.6088</v>
      </c>
      <c r="AJ50" s="3">
        <f t="shared" si="17"/>
        <v>0.17374883023171836</v>
      </c>
      <c r="AK50" s="3">
        <f t="shared" si="18"/>
        <v>0.5650577950307043</v>
      </c>
      <c r="AL50" s="3">
        <f t="shared" si="19"/>
        <v>0.1744709156302071</v>
      </c>
    </row>
    <row r="51" spans="1:38" ht="12.75">
      <c r="A51">
        <v>4008</v>
      </c>
      <c r="B51" s="1">
        <v>1.487</v>
      </c>
      <c r="C51" s="1">
        <v>357.072</v>
      </c>
      <c r="D51" s="1">
        <v>137.8399</v>
      </c>
      <c r="E51" s="1">
        <v>238.1831</v>
      </c>
      <c r="F51" s="1">
        <v>3486.5698</v>
      </c>
      <c r="G51" s="1">
        <v>336.1305</v>
      </c>
      <c r="H51" s="1">
        <v>36.0425</v>
      </c>
      <c r="I51" s="1">
        <v>1.607</v>
      </c>
      <c r="J51" s="1">
        <v>134.728</v>
      </c>
      <c r="K51" s="1"/>
      <c r="L51" s="1">
        <v>36.9617</v>
      </c>
      <c r="M51" s="1">
        <v>20.0886</v>
      </c>
      <c r="N51" s="1">
        <v>4786.7101</v>
      </c>
      <c r="P51" s="2">
        <f t="shared" si="0"/>
        <v>357.072</v>
      </c>
      <c r="Q51" s="2">
        <f t="shared" si="1"/>
        <v>137.8399</v>
      </c>
      <c r="R51" s="2">
        <f t="shared" si="2"/>
        <v>238.1831</v>
      </c>
      <c r="S51" s="2">
        <f t="shared" si="3"/>
        <v>3844.3959000000004</v>
      </c>
      <c r="T51" s="2">
        <f t="shared" si="4"/>
        <v>36.0425</v>
      </c>
      <c r="U51" s="2">
        <f t="shared" si="5"/>
        <v>134.728</v>
      </c>
      <c r="V51" s="2">
        <f t="shared" si="6"/>
        <v>36.9617</v>
      </c>
      <c r="X51" s="3">
        <f t="shared" si="7"/>
        <v>0.07459653760941153</v>
      </c>
      <c r="Y51" s="3">
        <f t="shared" si="8"/>
        <v>0.028796375197236195</v>
      </c>
      <c r="Z51" s="3">
        <f t="shared" si="9"/>
        <v>0.04975924905082511</v>
      </c>
      <c r="AA51" s="3">
        <f t="shared" si="10"/>
        <v>0.8031394882259529</v>
      </c>
      <c r="AB51" s="3">
        <f t="shared" si="11"/>
        <v>0.007529701871855577</v>
      </c>
      <c r="AC51" s="3">
        <f t="shared" si="12"/>
        <v>0.02814626271183626</v>
      </c>
      <c r="AD51" s="3">
        <f t="shared" si="13"/>
        <v>0.007721733555579227</v>
      </c>
      <c r="AF51" s="2">
        <f t="shared" si="14"/>
        <v>377.1606</v>
      </c>
      <c r="AG51" s="2">
        <f t="shared" si="15"/>
        <v>4220.418900000001</v>
      </c>
      <c r="AH51" s="2">
        <f t="shared" si="16"/>
        <v>36.0425</v>
      </c>
      <c r="AJ51" s="3">
        <f t="shared" si="17"/>
        <v>0.07879328225872713</v>
      </c>
      <c r="AK51" s="3">
        <f t="shared" si="18"/>
        <v>0.8816951124740143</v>
      </c>
      <c r="AL51" s="3">
        <f t="shared" si="19"/>
        <v>0.007529701871855577</v>
      </c>
    </row>
    <row r="52" spans="1:38" ht="12.75">
      <c r="A52">
        <v>4011</v>
      </c>
      <c r="B52" s="1">
        <v>0.0241</v>
      </c>
      <c r="C52" s="1">
        <v>216.3237</v>
      </c>
      <c r="D52" s="1">
        <v>41.301</v>
      </c>
      <c r="E52" s="1">
        <v>230.0465</v>
      </c>
      <c r="F52" s="1">
        <v>3321.1675</v>
      </c>
      <c r="G52" s="1">
        <v>215.4156</v>
      </c>
      <c r="H52" s="1">
        <v>53.4232</v>
      </c>
      <c r="I52" s="1">
        <v>27.5486</v>
      </c>
      <c r="J52" s="1">
        <v>249.914</v>
      </c>
      <c r="K52" s="1"/>
      <c r="L52" s="1">
        <v>59.5562</v>
      </c>
      <c r="M52" s="1">
        <v>55.3043</v>
      </c>
      <c r="N52" s="1">
        <v>4470.024699999999</v>
      </c>
      <c r="P52" s="2">
        <f t="shared" si="0"/>
        <v>216.3237</v>
      </c>
      <c r="Q52" s="2">
        <f t="shared" si="1"/>
        <v>41.301</v>
      </c>
      <c r="R52" s="2">
        <f t="shared" si="2"/>
        <v>230.0465</v>
      </c>
      <c r="S52" s="2">
        <f t="shared" si="3"/>
        <v>3619.4359999999997</v>
      </c>
      <c r="T52" s="2">
        <f t="shared" si="4"/>
        <v>53.4232</v>
      </c>
      <c r="U52" s="2">
        <f t="shared" si="5"/>
        <v>249.914</v>
      </c>
      <c r="V52" s="2">
        <f t="shared" si="6"/>
        <v>59.5562</v>
      </c>
      <c r="X52" s="3">
        <f t="shared" si="7"/>
        <v>0.04839429634471596</v>
      </c>
      <c r="Y52" s="3">
        <f t="shared" si="8"/>
        <v>0.009239546260225365</v>
      </c>
      <c r="Z52" s="3">
        <f t="shared" si="9"/>
        <v>0.05146425700958656</v>
      </c>
      <c r="AA52" s="3">
        <f t="shared" si="10"/>
        <v>0.8097127516991126</v>
      </c>
      <c r="AB52" s="3">
        <f t="shared" si="11"/>
        <v>0.011951432841075802</v>
      </c>
      <c r="AC52" s="3">
        <f t="shared" si="12"/>
        <v>0.05590886332238836</v>
      </c>
      <c r="AD52" s="3">
        <f t="shared" si="13"/>
        <v>0.013323461053805812</v>
      </c>
      <c r="AF52" s="2">
        <f t="shared" si="14"/>
        <v>271.628</v>
      </c>
      <c r="AG52" s="2">
        <f t="shared" si="15"/>
        <v>3890.7834999999995</v>
      </c>
      <c r="AH52" s="2">
        <f t="shared" si="16"/>
        <v>53.4232</v>
      </c>
      <c r="AJ52" s="3">
        <f t="shared" si="17"/>
        <v>0.06076655460091754</v>
      </c>
      <c r="AK52" s="3">
        <f t="shared" si="18"/>
        <v>0.8704165549689246</v>
      </c>
      <c r="AL52" s="3">
        <f t="shared" si="19"/>
        <v>0.011951432841075802</v>
      </c>
    </row>
    <row r="53" spans="1:38" ht="12.75">
      <c r="A53">
        <v>4012</v>
      </c>
      <c r="B53" s="1"/>
      <c r="C53" s="1">
        <v>454.38</v>
      </c>
      <c r="D53" s="1">
        <v>338.8563</v>
      </c>
      <c r="E53" s="1">
        <v>733.4131</v>
      </c>
      <c r="F53" s="1">
        <v>2380.9004</v>
      </c>
      <c r="G53" s="1">
        <v>77.828</v>
      </c>
      <c r="H53" s="1">
        <v>21.9451</v>
      </c>
      <c r="I53" s="1">
        <v>8.1685</v>
      </c>
      <c r="J53" s="1">
        <v>200.4188</v>
      </c>
      <c r="K53" s="1"/>
      <c r="L53" s="1">
        <v>87.8136</v>
      </c>
      <c r="M53" s="1">
        <v>31.9189</v>
      </c>
      <c r="N53" s="1">
        <v>4335.6427</v>
      </c>
      <c r="P53" s="2">
        <f t="shared" si="0"/>
        <v>454.38</v>
      </c>
      <c r="Q53" s="2">
        <f t="shared" si="1"/>
        <v>338.8563</v>
      </c>
      <c r="R53" s="2">
        <f t="shared" si="2"/>
        <v>733.4131</v>
      </c>
      <c r="S53" s="2">
        <f t="shared" si="3"/>
        <v>2498.8158000000003</v>
      </c>
      <c r="T53" s="2">
        <f t="shared" si="4"/>
        <v>21.9451</v>
      </c>
      <c r="U53" s="2">
        <f t="shared" si="5"/>
        <v>200.4188</v>
      </c>
      <c r="V53" s="2">
        <f t="shared" si="6"/>
        <v>87.8136</v>
      </c>
      <c r="X53" s="3">
        <f t="shared" si="7"/>
        <v>0.10480107136134625</v>
      </c>
      <c r="Y53" s="3">
        <f t="shared" si="8"/>
        <v>0.07815595597856806</v>
      </c>
      <c r="Z53" s="3">
        <f t="shared" si="9"/>
        <v>0.16915902687276327</v>
      </c>
      <c r="AA53" s="3">
        <f t="shared" si="10"/>
        <v>0.5763426492685848</v>
      </c>
      <c r="AB53" s="3">
        <f t="shared" si="11"/>
        <v>0.005061556387015009</v>
      </c>
      <c r="AC53" s="3">
        <f t="shared" si="12"/>
        <v>0.04622585712609574</v>
      </c>
      <c r="AD53" s="3">
        <f t="shared" si="13"/>
        <v>0.020253883005626822</v>
      </c>
      <c r="AF53" s="2">
        <f t="shared" si="14"/>
        <v>486.2989</v>
      </c>
      <c r="AG53" s="2">
        <f t="shared" si="15"/>
        <v>3571.0852</v>
      </c>
      <c r="AH53" s="2">
        <f t="shared" si="16"/>
        <v>21.9451</v>
      </c>
      <c r="AJ53" s="3">
        <f t="shared" si="17"/>
        <v>0.11216304793750646</v>
      </c>
      <c r="AK53" s="3">
        <f t="shared" si="18"/>
        <v>0.823657632119916</v>
      </c>
      <c r="AL53" s="3">
        <f t="shared" si="19"/>
        <v>0.005061556387015009</v>
      </c>
    </row>
    <row r="54" spans="1:38" ht="12.75">
      <c r="A54">
        <v>4013</v>
      </c>
      <c r="B54" s="1"/>
      <c r="C54" s="1">
        <v>2220.9592</v>
      </c>
      <c r="D54" s="1">
        <v>822.7006</v>
      </c>
      <c r="E54" s="1">
        <v>1393.0069</v>
      </c>
      <c r="F54" s="1">
        <v>3077.0398</v>
      </c>
      <c r="G54" s="1">
        <v>343.5709</v>
      </c>
      <c r="H54" s="1">
        <v>139.0905</v>
      </c>
      <c r="I54" s="1">
        <v>1.607</v>
      </c>
      <c r="J54" s="1">
        <v>87.1069</v>
      </c>
      <c r="K54" s="1"/>
      <c r="L54" s="1">
        <v>20.177</v>
      </c>
      <c r="M54" s="1">
        <v>111.3697</v>
      </c>
      <c r="N54" s="1">
        <v>8216.628499999999</v>
      </c>
      <c r="P54" s="2">
        <f t="shared" si="0"/>
        <v>2220.9592</v>
      </c>
      <c r="Q54" s="2">
        <f t="shared" si="1"/>
        <v>822.7006</v>
      </c>
      <c r="R54" s="2">
        <f t="shared" si="2"/>
        <v>1393.0069</v>
      </c>
      <c r="S54" s="2">
        <f t="shared" si="3"/>
        <v>3533.5874000000003</v>
      </c>
      <c r="T54" s="2">
        <f t="shared" si="4"/>
        <v>139.0905</v>
      </c>
      <c r="U54" s="2">
        <f t="shared" si="5"/>
        <v>87.1069</v>
      </c>
      <c r="V54" s="2">
        <f t="shared" si="6"/>
        <v>20.177</v>
      </c>
      <c r="X54" s="3">
        <f t="shared" si="7"/>
        <v>0.27030054967192446</v>
      </c>
      <c r="Y54" s="3">
        <f t="shared" si="8"/>
        <v>0.1001262987611038</v>
      </c>
      <c r="Z54" s="3">
        <f t="shared" si="9"/>
        <v>0.16953509581210838</v>
      </c>
      <c r="AA54" s="3">
        <f t="shared" si="10"/>
        <v>0.43005320247836454</v>
      </c>
      <c r="AB54" s="3">
        <f t="shared" si="11"/>
        <v>0.01692792852932319</v>
      </c>
      <c r="AC54" s="3">
        <f t="shared" si="12"/>
        <v>0.010601294679441818</v>
      </c>
      <c r="AD54" s="3">
        <f t="shared" si="13"/>
        <v>0.0024556300677339863</v>
      </c>
      <c r="AF54" s="2">
        <f t="shared" si="14"/>
        <v>2332.3289</v>
      </c>
      <c r="AG54" s="2">
        <f t="shared" si="15"/>
        <v>5749.2949</v>
      </c>
      <c r="AH54" s="2">
        <f t="shared" si="16"/>
        <v>139.0905</v>
      </c>
      <c r="AJ54" s="3">
        <f t="shared" si="17"/>
        <v>0.2838547343353786</v>
      </c>
      <c r="AK54" s="3">
        <f t="shared" si="18"/>
        <v>0.6997145970515767</v>
      </c>
      <c r="AL54" s="3">
        <f t="shared" si="19"/>
        <v>0.01692792852932319</v>
      </c>
    </row>
    <row r="55" spans="1:38" ht="12.75">
      <c r="A55">
        <v>4014</v>
      </c>
      <c r="B55" s="1"/>
      <c r="C55" s="1">
        <v>1389.5283</v>
      </c>
      <c r="D55" s="1">
        <v>240.5966</v>
      </c>
      <c r="E55" s="1">
        <v>790.4148</v>
      </c>
      <c r="F55" s="1">
        <v>9164.0008</v>
      </c>
      <c r="G55" s="1">
        <v>451.491</v>
      </c>
      <c r="H55" s="1">
        <v>91.2273</v>
      </c>
      <c r="I55" s="1">
        <v>38.3382</v>
      </c>
      <c r="J55" s="1">
        <v>210.4845</v>
      </c>
      <c r="K55" s="1">
        <v>3.214</v>
      </c>
      <c r="L55" s="1">
        <v>93.8539</v>
      </c>
      <c r="M55" s="1">
        <v>160.5731</v>
      </c>
      <c r="N55" s="1">
        <v>12633.7225</v>
      </c>
      <c r="P55" s="2">
        <f t="shared" si="0"/>
        <v>1389.5283</v>
      </c>
      <c r="Q55" s="2">
        <f t="shared" si="1"/>
        <v>240.5966</v>
      </c>
      <c r="R55" s="2">
        <f t="shared" si="2"/>
        <v>790.4148</v>
      </c>
      <c r="S55" s="2">
        <f t="shared" si="3"/>
        <v>9814.4031</v>
      </c>
      <c r="T55" s="2">
        <f t="shared" si="4"/>
        <v>91.2273</v>
      </c>
      <c r="U55" s="2">
        <f t="shared" si="5"/>
        <v>213.6985</v>
      </c>
      <c r="V55" s="2">
        <f t="shared" si="6"/>
        <v>93.8539</v>
      </c>
      <c r="X55" s="3">
        <f t="shared" si="7"/>
        <v>0.10998565941273444</v>
      </c>
      <c r="Y55" s="3">
        <f t="shared" si="8"/>
        <v>0.019043999106359982</v>
      </c>
      <c r="Z55" s="3">
        <f t="shared" si="9"/>
        <v>0.0625638880385413</v>
      </c>
      <c r="AA55" s="3">
        <f t="shared" si="10"/>
        <v>0.7768417503233904</v>
      </c>
      <c r="AB55" s="3">
        <f t="shared" si="11"/>
        <v>0.0072209358722261</v>
      </c>
      <c r="AC55" s="3">
        <f t="shared" si="12"/>
        <v>0.016914927488711266</v>
      </c>
      <c r="AD55" s="3">
        <f t="shared" si="13"/>
        <v>0.007428839758036477</v>
      </c>
      <c r="AF55" s="2">
        <f t="shared" si="14"/>
        <v>1550.1014</v>
      </c>
      <c r="AG55" s="2">
        <f t="shared" si="15"/>
        <v>10845.414499999999</v>
      </c>
      <c r="AH55" s="2">
        <f t="shared" si="16"/>
        <v>91.2273</v>
      </c>
      <c r="AJ55" s="3">
        <f t="shared" si="17"/>
        <v>0.12269553965586945</v>
      </c>
      <c r="AK55" s="3">
        <f t="shared" si="18"/>
        <v>0.8584496374682916</v>
      </c>
      <c r="AL55" s="3">
        <f t="shared" si="19"/>
        <v>0.0072209358722261</v>
      </c>
    </row>
    <row r="56" spans="1:38" ht="12.75">
      <c r="A56">
        <v>4015</v>
      </c>
      <c r="B56" s="1"/>
      <c r="C56" s="1">
        <v>518.3638</v>
      </c>
      <c r="D56" s="1">
        <v>40.975</v>
      </c>
      <c r="E56" s="1">
        <v>153.4541</v>
      </c>
      <c r="F56" s="1">
        <v>2904.3216</v>
      </c>
      <c r="G56" s="1">
        <v>738.1967</v>
      </c>
      <c r="H56" s="1">
        <v>12.5587</v>
      </c>
      <c r="I56" s="1">
        <v>4.5915</v>
      </c>
      <c r="J56" s="1">
        <v>59.9027</v>
      </c>
      <c r="K56" s="1">
        <v>0.3947</v>
      </c>
      <c r="L56" s="1">
        <v>32.5991</v>
      </c>
      <c r="M56" s="1">
        <v>63.969</v>
      </c>
      <c r="N56" s="1">
        <v>4529.3269</v>
      </c>
      <c r="P56" s="2">
        <f t="shared" si="0"/>
        <v>518.3638</v>
      </c>
      <c r="Q56" s="2">
        <f t="shared" si="1"/>
        <v>40.975</v>
      </c>
      <c r="R56" s="2">
        <f t="shared" si="2"/>
        <v>153.4541</v>
      </c>
      <c r="S56" s="2">
        <f t="shared" si="3"/>
        <v>3711.0788000000002</v>
      </c>
      <c r="T56" s="2">
        <f t="shared" si="4"/>
        <v>12.5587</v>
      </c>
      <c r="U56" s="2">
        <f t="shared" si="5"/>
        <v>60.2974</v>
      </c>
      <c r="V56" s="2">
        <f t="shared" si="6"/>
        <v>32.5991</v>
      </c>
      <c r="X56" s="3">
        <f t="shared" si="7"/>
        <v>0.11444610014790497</v>
      </c>
      <c r="Y56" s="3">
        <f t="shared" si="8"/>
        <v>0.009046598071779717</v>
      </c>
      <c r="Z56" s="3">
        <f t="shared" si="9"/>
        <v>0.03388011141346411</v>
      </c>
      <c r="AA56" s="3">
        <f t="shared" si="10"/>
        <v>0.8193444372496055</v>
      </c>
      <c r="AB56" s="3">
        <f t="shared" si="11"/>
        <v>0.002772751951288833</v>
      </c>
      <c r="AC56" s="3">
        <f t="shared" si="12"/>
        <v>0.013312662417897017</v>
      </c>
      <c r="AD56" s="3">
        <f t="shared" si="13"/>
        <v>0.007197338748059894</v>
      </c>
      <c r="AF56" s="2">
        <f t="shared" si="14"/>
        <v>582.3328</v>
      </c>
      <c r="AG56" s="2">
        <f t="shared" si="15"/>
        <v>3905.5079</v>
      </c>
      <c r="AH56" s="2">
        <f t="shared" si="16"/>
        <v>12.5587</v>
      </c>
      <c r="AJ56" s="3">
        <f t="shared" si="17"/>
        <v>0.12856939074103926</v>
      </c>
      <c r="AK56" s="3">
        <f t="shared" si="18"/>
        <v>0.8622711467348493</v>
      </c>
      <c r="AL56" s="3">
        <f t="shared" si="19"/>
        <v>0.002772751951288833</v>
      </c>
    </row>
    <row r="57" spans="1:38" ht="12.75">
      <c r="A57">
        <v>4016</v>
      </c>
      <c r="B57" s="1"/>
      <c r="C57" s="1">
        <v>732.6475</v>
      </c>
      <c r="D57" s="1">
        <v>63.6503</v>
      </c>
      <c r="E57" s="1">
        <v>798.7157</v>
      </c>
      <c r="F57" s="1">
        <v>6545.8414</v>
      </c>
      <c r="G57" s="1">
        <v>502.1505</v>
      </c>
      <c r="H57" s="1">
        <v>110.7596</v>
      </c>
      <c r="I57" s="1">
        <v>40.6337</v>
      </c>
      <c r="J57" s="1">
        <v>383.9194</v>
      </c>
      <c r="K57" s="1">
        <v>51.7943</v>
      </c>
      <c r="L57" s="1">
        <v>47.0688</v>
      </c>
      <c r="M57" s="1">
        <v>84.6361</v>
      </c>
      <c r="N57" s="1">
        <v>9361.817299999999</v>
      </c>
      <c r="P57" s="2">
        <f t="shared" si="0"/>
        <v>732.6475</v>
      </c>
      <c r="Q57" s="2">
        <f t="shared" si="1"/>
        <v>63.6503</v>
      </c>
      <c r="R57" s="2">
        <f t="shared" si="2"/>
        <v>798.7157</v>
      </c>
      <c r="S57" s="2">
        <f t="shared" si="3"/>
        <v>7173.2617</v>
      </c>
      <c r="T57" s="2">
        <f t="shared" si="4"/>
        <v>110.7596</v>
      </c>
      <c r="U57" s="2">
        <f t="shared" si="5"/>
        <v>435.7137</v>
      </c>
      <c r="V57" s="2">
        <f t="shared" si="6"/>
        <v>47.0688</v>
      </c>
      <c r="X57" s="3">
        <f t="shared" si="7"/>
        <v>0.0782591110809223</v>
      </c>
      <c r="Y57" s="3">
        <f t="shared" si="8"/>
        <v>0.0067989256743987096</v>
      </c>
      <c r="Z57" s="3">
        <f t="shared" si="9"/>
        <v>0.08531630925974171</v>
      </c>
      <c r="AA57" s="3">
        <f t="shared" si="10"/>
        <v>0.7662253460126808</v>
      </c>
      <c r="AB57" s="3">
        <f t="shared" si="11"/>
        <v>0.011830993540111067</v>
      </c>
      <c r="AC57" s="3">
        <f t="shared" si="12"/>
        <v>0.046541572649575216</v>
      </c>
      <c r="AD57" s="3">
        <f t="shared" si="13"/>
        <v>0.005027741782570357</v>
      </c>
      <c r="AF57" s="2">
        <f t="shared" si="14"/>
        <v>817.2836</v>
      </c>
      <c r="AG57" s="2">
        <f t="shared" si="15"/>
        <v>8035.6277</v>
      </c>
      <c r="AH57" s="2">
        <f t="shared" si="16"/>
        <v>110.7596</v>
      </c>
      <c r="AJ57" s="3">
        <f t="shared" si="17"/>
        <v>0.08729967417757663</v>
      </c>
      <c r="AK57" s="3">
        <f t="shared" si="18"/>
        <v>0.8583405809468212</v>
      </c>
      <c r="AL57" s="3">
        <f t="shared" si="19"/>
        <v>0.011830993540111067</v>
      </c>
    </row>
    <row r="58" spans="1:38" ht="12.75">
      <c r="A58">
        <v>4017</v>
      </c>
      <c r="B58" s="1"/>
      <c r="C58" s="1">
        <v>1083.7469</v>
      </c>
      <c r="D58" s="1">
        <v>118.1832</v>
      </c>
      <c r="E58" s="1">
        <v>357.8454</v>
      </c>
      <c r="F58" s="1">
        <v>5882.6212</v>
      </c>
      <c r="G58" s="1">
        <v>817.5677</v>
      </c>
      <c r="H58" s="1">
        <v>302.7952</v>
      </c>
      <c r="I58" s="1">
        <v>34.6648</v>
      </c>
      <c r="J58" s="1">
        <v>446.7479</v>
      </c>
      <c r="K58" s="1">
        <v>83.5489</v>
      </c>
      <c r="L58" s="1">
        <v>101.5752</v>
      </c>
      <c r="M58" s="1">
        <v>26.0014</v>
      </c>
      <c r="N58" s="1">
        <v>9255.297799999998</v>
      </c>
      <c r="P58" s="2">
        <f t="shared" si="0"/>
        <v>1083.7469</v>
      </c>
      <c r="Q58" s="2">
        <f t="shared" si="1"/>
        <v>118.1832</v>
      </c>
      <c r="R58" s="2">
        <f t="shared" si="2"/>
        <v>357.8454</v>
      </c>
      <c r="S58" s="2">
        <f t="shared" si="3"/>
        <v>6760.855099999999</v>
      </c>
      <c r="T58" s="2">
        <f t="shared" si="4"/>
        <v>302.7952</v>
      </c>
      <c r="U58" s="2">
        <f t="shared" si="5"/>
        <v>530.2968000000001</v>
      </c>
      <c r="V58" s="2">
        <f t="shared" si="6"/>
        <v>101.5752</v>
      </c>
      <c r="X58" s="3">
        <f t="shared" si="7"/>
        <v>0.11709476274226426</v>
      </c>
      <c r="Y58" s="3">
        <f t="shared" si="8"/>
        <v>0.012769248764745314</v>
      </c>
      <c r="Z58" s="3">
        <f t="shared" si="9"/>
        <v>0.038663845046671544</v>
      </c>
      <c r="AA58" s="3">
        <f t="shared" si="10"/>
        <v>0.7304848796977662</v>
      </c>
      <c r="AB58" s="3">
        <f t="shared" si="11"/>
        <v>0.03271587868301764</v>
      </c>
      <c r="AC58" s="3">
        <f t="shared" si="12"/>
        <v>0.057296568026152565</v>
      </c>
      <c r="AD58" s="3">
        <f t="shared" si="13"/>
        <v>0.01097481703938257</v>
      </c>
      <c r="AF58" s="2">
        <f t="shared" si="14"/>
        <v>1109.7483000000002</v>
      </c>
      <c r="AG58" s="2">
        <f t="shared" si="15"/>
        <v>7236.8836999999985</v>
      </c>
      <c r="AH58" s="2">
        <f t="shared" si="16"/>
        <v>302.7952</v>
      </c>
      <c r="AJ58" s="3">
        <f t="shared" si="17"/>
        <v>0.11990411588917219</v>
      </c>
      <c r="AK58" s="3">
        <f t="shared" si="18"/>
        <v>0.781917973509183</v>
      </c>
      <c r="AL58" s="3">
        <f t="shared" si="19"/>
        <v>0.03271587868301764</v>
      </c>
    </row>
    <row r="59" spans="1:38" ht="12.75">
      <c r="A59">
        <v>4018</v>
      </c>
      <c r="B59" s="1"/>
      <c r="C59" s="1">
        <v>741.8986</v>
      </c>
      <c r="D59" s="1">
        <v>129.9924</v>
      </c>
      <c r="E59" s="1">
        <v>307.9588</v>
      </c>
      <c r="F59" s="1">
        <v>2647.536</v>
      </c>
      <c r="G59" s="1">
        <v>234.7049</v>
      </c>
      <c r="H59" s="1">
        <v>89.3153</v>
      </c>
      <c r="I59" s="1">
        <v>10.1644</v>
      </c>
      <c r="J59" s="1">
        <v>152.0139</v>
      </c>
      <c r="K59" s="1">
        <v>73.5626</v>
      </c>
      <c r="L59" s="1">
        <v>189.9036</v>
      </c>
      <c r="M59" s="1">
        <v>12.8443</v>
      </c>
      <c r="N59" s="1">
        <v>4589.894799999999</v>
      </c>
      <c r="P59" s="2">
        <f t="shared" si="0"/>
        <v>741.8986</v>
      </c>
      <c r="Q59" s="2">
        <f t="shared" si="1"/>
        <v>129.9924</v>
      </c>
      <c r="R59" s="2">
        <f t="shared" si="2"/>
        <v>307.9588</v>
      </c>
      <c r="S59" s="2">
        <f t="shared" si="3"/>
        <v>2905.2496000000006</v>
      </c>
      <c r="T59" s="2">
        <f t="shared" si="4"/>
        <v>89.3153</v>
      </c>
      <c r="U59" s="2">
        <f t="shared" si="5"/>
        <v>225.5765</v>
      </c>
      <c r="V59" s="2">
        <f t="shared" si="6"/>
        <v>189.9036</v>
      </c>
      <c r="X59" s="3">
        <f t="shared" si="7"/>
        <v>0.1616373865475087</v>
      </c>
      <c r="Y59" s="3">
        <f t="shared" si="8"/>
        <v>0.028321433423702875</v>
      </c>
      <c r="Z59" s="3">
        <f t="shared" si="9"/>
        <v>0.06709495825481666</v>
      </c>
      <c r="AA59" s="3">
        <f t="shared" si="10"/>
        <v>0.6329664897766287</v>
      </c>
      <c r="AB59" s="3">
        <f t="shared" si="11"/>
        <v>0.019459117015056645</v>
      </c>
      <c r="AC59" s="3">
        <f t="shared" si="12"/>
        <v>0.049146333375658206</v>
      </c>
      <c r="AD59" s="3">
        <f t="shared" si="13"/>
        <v>0.04137428160662855</v>
      </c>
      <c r="AF59" s="2">
        <f t="shared" si="14"/>
        <v>754.7429</v>
      </c>
      <c r="AG59" s="2">
        <f t="shared" si="15"/>
        <v>3343.2008000000005</v>
      </c>
      <c r="AH59" s="2">
        <f t="shared" si="16"/>
        <v>89.3153</v>
      </c>
      <c r="AJ59" s="3">
        <f t="shared" si="17"/>
        <v>0.16443577312490912</v>
      </c>
      <c r="AK59" s="3">
        <f t="shared" si="18"/>
        <v>0.7283828814551482</v>
      </c>
      <c r="AL59" s="3">
        <f t="shared" si="19"/>
        <v>0.019459117015056645</v>
      </c>
    </row>
    <row r="60" spans="1:38" ht="12.75">
      <c r="A60">
        <v>4019</v>
      </c>
      <c r="B60" s="1"/>
      <c r="C60" s="1">
        <v>1746.1645</v>
      </c>
      <c r="D60" s="1">
        <v>209.817</v>
      </c>
      <c r="E60" s="1">
        <v>628.2412</v>
      </c>
      <c r="F60" s="1">
        <v>7443.1419</v>
      </c>
      <c r="G60" s="1">
        <v>205.7367</v>
      </c>
      <c r="H60" s="1">
        <v>331.8363</v>
      </c>
      <c r="I60" s="1">
        <v>31.8472</v>
      </c>
      <c r="J60" s="1">
        <v>566.2923</v>
      </c>
      <c r="K60" s="1">
        <v>3.4435</v>
      </c>
      <c r="L60" s="1">
        <v>117.8102</v>
      </c>
      <c r="M60" s="1">
        <v>63.6527</v>
      </c>
      <c r="N60" s="1">
        <v>11347.9835</v>
      </c>
      <c r="P60" s="2">
        <f t="shared" si="0"/>
        <v>1746.1645</v>
      </c>
      <c r="Q60" s="2">
        <f t="shared" si="1"/>
        <v>209.817</v>
      </c>
      <c r="R60" s="2">
        <f t="shared" si="2"/>
        <v>628.2412</v>
      </c>
      <c r="S60" s="2">
        <f t="shared" si="3"/>
        <v>7744.3785</v>
      </c>
      <c r="T60" s="2">
        <f t="shared" si="4"/>
        <v>331.8363</v>
      </c>
      <c r="U60" s="2">
        <f t="shared" si="5"/>
        <v>569.7357999999999</v>
      </c>
      <c r="V60" s="2">
        <f t="shared" si="6"/>
        <v>117.8102</v>
      </c>
      <c r="X60" s="3">
        <f t="shared" si="7"/>
        <v>0.15387443064223702</v>
      </c>
      <c r="Y60" s="3">
        <f t="shared" si="8"/>
        <v>0.018489364211712152</v>
      </c>
      <c r="Z60" s="3">
        <f t="shared" si="9"/>
        <v>0.05536148338601303</v>
      </c>
      <c r="AA60" s="3">
        <f t="shared" si="10"/>
        <v>0.6824453437035751</v>
      </c>
      <c r="AB60" s="3">
        <f t="shared" si="11"/>
        <v>0.029241873677380653</v>
      </c>
      <c r="AC60" s="3">
        <f t="shared" si="12"/>
        <v>0.05020590662649447</v>
      </c>
      <c r="AD60" s="3">
        <f t="shared" si="13"/>
        <v>0.010381597752587497</v>
      </c>
      <c r="AF60" s="2">
        <f t="shared" si="14"/>
        <v>1809.8172000000002</v>
      </c>
      <c r="AG60" s="2">
        <f t="shared" si="15"/>
        <v>8582.4367</v>
      </c>
      <c r="AH60" s="2">
        <f t="shared" si="16"/>
        <v>331.8363</v>
      </c>
      <c r="AJ60" s="3">
        <f t="shared" si="17"/>
        <v>0.15948359459634392</v>
      </c>
      <c r="AK60" s="3">
        <f t="shared" si="18"/>
        <v>0.7562961913013003</v>
      </c>
      <c r="AL60" s="3">
        <f t="shared" si="19"/>
        <v>0.029241873677380653</v>
      </c>
    </row>
    <row r="61" spans="1:38" ht="12.75">
      <c r="A61">
        <v>4020</v>
      </c>
      <c r="B61" s="1"/>
      <c r="C61" s="1">
        <v>914.4933</v>
      </c>
      <c r="D61" s="1">
        <v>128.1299</v>
      </c>
      <c r="E61" s="1">
        <v>426.5309</v>
      </c>
      <c r="F61" s="1">
        <v>4545.1279</v>
      </c>
      <c r="G61" s="1">
        <v>650.9466</v>
      </c>
      <c r="H61" s="1">
        <v>404.1103</v>
      </c>
      <c r="I61" s="1">
        <v>15.6107</v>
      </c>
      <c r="J61" s="1">
        <v>420.5239</v>
      </c>
      <c r="K61" s="1">
        <v>179.3159</v>
      </c>
      <c r="L61" s="1">
        <v>86.6023</v>
      </c>
      <c r="M61" s="1">
        <v>9.3136</v>
      </c>
      <c r="N61" s="1">
        <v>7780.7053000000005</v>
      </c>
      <c r="P61" s="2">
        <f t="shared" si="0"/>
        <v>914.4933</v>
      </c>
      <c r="Q61" s="2">
        <f t="shared" si="1"/>
        <v>128.1299</v>
      </c>
      <c r="R61" s="2">
        <f t="shared" si="2"/>
        <v>426.5309</v>
      </c>
      <c r="S61" s="2">
        <f t="shared" si="3"/>
        <v>5220.998800000001</v>
      </c>
      <c r="T61" s="2">
        <f t="shared" si="4"/>
        <v>404.1103</v>
      </c>
      <c r="U61" s="2">
        <f t="shared" si="5"/>
        <v>599.8398</v>
      </c>
      <c r="V61" s="2">
        <f t="shared" si="6"/>
        <v>86.6023</v>
      </c>
      <c r="X61" s="3">
        <f t="shared" si="7"/>
        <v>0.11753347090526613</v>
      </c>
      <c r="Y61" s="3">
        <f t="shared" si="8"/>
        <v>0.016467645934360217</v>
      </c>
      <c r="Z61" s="3">
        <f t="shared" si="9"/>
        <v>0.05481905348606378</v>
      </c>
      <c r="AA61" s="3">
        <f t="shared" si="10"/>
        <v>0.6710187057206756</v>
      </c>
      <c r="AB61" s="3">
        <f t="shared" si="11"/>
        <v>0.051937489522961365</v>
      </c>
      <c r="AC61" s="3">
        <f t="shared" si="12"/>
        <v>0.07709324243394747</v>
      </c>
      <c r="AD61" s="3">
        <f t="shared" si="13"/>
        <v>0.01113039199672554</v>
      </c>
      <c r="AF61" s="2">
        <f t="shared" si="14"/>
        <v>923.8068999999999</v>
      </c>
      <c r="AG61" s="2">
        <f t="shared" si="15"/>
        <v>5775.659600000001</v>
      </c>
      <c r="AH61" s="2">
        <f t="shared" si="16"/>
        <v>404.1103</v>
      </c>
      <c r="AJ61" s="3">
        <f t="shared" si="17"/>
        <v>0.11873048321210673</v>
      </c>
      <c r="AK61" s="3">
        <f t="shared" si="18"/>
        <v>0.7423054051410996</v>
      </c>
      <c r="AL61" s="3">
        <f t="shared" si="19"/>
        <v>0.051937489522961365</v>
      </c>
    </row>
    <row r="62" spans="1:38" ht="12.75">
      <c r="A62">
        <v>4021</v>
      </c>
      <c r="B62" s="1"/>
      <c r="C62" s="1">
        <v>523.2225</v>
      </c>
      <c r="D62" s="1">
        <v>64.6051</v>
      </c>
      <c r="E62" s="1">
        <v>197.2217</v>
      </c>
      <c r="F62" s="1">
        <v>1710.573</v>
      </c>
      <c r="G62" s="1">
        <v>259.4197</v>
      </c>
      <c r="H62" s="1">
        <v>125.6444</v>
      </c>
      <c r="I62" s="1">
        <v>8.4941</v>
      </c>
      <c r="J62" s="1">
        <v>301.5137</v>
      </c>
      <c r="K62" s="1">
        <v>304.3542</v>
      </c>
      <c r="L62" s="1">
        <v>19.8766</v>
      </c>
      <c r="M62" s="1">
        <v>17.3678</v>
      </c>
      <c r="N62" s="1">
        <v>3532.2927999999997</v>
      </c>
      <c r="P62" s="2">
        <f t="shared" si="0"/>
        <v>523.2225</v>
      </c>
      <c r="Q62" s="2">
        <f t="shared" si="1"/>
        <v>64.6051</v>
      </c>
      <c r="R62" s="2">
        <f t="shared" si="2"/>
        <v>197.2217</v>
      </c>
      <c r="S62" s="2">
        <f t="shared" si="3"/>
        <v>1995.8546</v>
      </c>
      <c r="T62" s="2">
        <f t="shared" si="4"/>
        <v>125.6444</v>
      </c>
      <c r="U62" s="2">
        <f t="shared" si="5"/>
        <v>605.8679</v>
      </c>
      <c r="V62" s="2">
        <f t="shared" si="6"/>
        <v>19.8766</v>
      </c>
      <c r="X62" s="3">
        <f t="shared" si="7"/>
        <v>0.1481254611735471</v>
      </c>
      <c r="Y62" s="3">
        <f t="shared" si="8"/>
        <v>0.01828984845197431</v>
      </c>
      <c r="Z62" s="3">
        <f t="shared" si="9"/>
        <v>0.05583390482238619</v>
      </c>
      <c r="AA62" s="3">
        <f t="shared" si="10"/>
        <v>0.5650309057052122</v>
      </c>
      <c r="AB62" s="3">
        <f t="shared" si="11"/>
        <v>0.03557021094061059</v>
      </c>
      <c r="AC62" s="3">
        <f t="shared" si="12"/>
        <v>0.17152255894528337</v>
      </c>
      <c r="AD62" s="3">
        <f t="shared" si="13"/>
        <v>0.005627109960986247</v>
      </c>
      <c r="AF62" s="2">
        <f t="shared" si="14"/>
        <v>540.5903</v>
      </c>
      <c r="AG62" s="2">
        <f t="shared" si="15"/>
        <v>2257.6814</v>
      </c>
      <c r="AH62" s="2">
        <f t="shared" si="16"/>
        <v>125.6444</v>
      </c>
      <c r="AJ62" s="3">
        <f t="shared" si="17"/>
        <v>0.1530423242376736</v>
      </c>
      <c r="AK62" s="3">
        <f t="shared" si="18"/>
        <v>0.6391546589795727</v>
      </c>
      <c r="AL62" s="3">
        <f t="shared" si="19"/>
        <v>0.03557021094061059</v>
      </c>
    </row>
    <row r="63" spans="1:38" ht="12.75">
      <c r="A63">
        <v>4600</v>
      </c>
      <c r="B63" s="1">
        <v>0.5486</v>
      </c>
      <c r="C63" s="1">
        <v>7191.28</v>
      </c>
      <c r="D63" s="1">
        <v>2752.5823</v>
      </c>
      <c r="E63" s="1">
        <v>3801.2765</v>
      </c>
      <c r="F63" s="1">
        <v>6574.2959</v>
      </c>
      <c r="G63" s="1">
        <v>2214.4474</v>
      </c>
      <c r="H63" s="1">
        <v>504.2554</v>
      </c>
      <c r="I63" s="1">
        <v>247.6</v>
      </c>
      <c r="J63" s="1">
        <v>1162.9476</v>
      </c>
      <c r="K63" s="1">
        <v>1.3774</v>
      </c>
      <c r="L63" s="1">
        <v>275.9897</v>
      </c>
      <c r="M63" s="1">
        <v>118.3282</v>
      </c>
      <c r="N63" s="1">
        <v>24844.928999999996</v>
      </c>
      <c r="P63" s="2">
        <f t="shared" si="0"/>
        <v>7191.28</v>
      </c>
      <c r="Q63" s="2">
        <f t="shared" si="1"/>
        <v>2752.5823</v>
      </c>
      <c r="R63" s="2">
        <f t="shared" si="2"/>
        <v>3801.2765</v>
      </c>
      <c r="S63" s="2">
        <f t="shared" si="3"/>
        <v>9154.6715</v>
      </c>
      <c r="T63" s="2">
        <f t="shared" si="4"/>
        <v>504.2554</v>
      </c>
      <c r="U63" s="2">
        <f t="shared" si="5"/>
        <v>1164.325</v>
      </c>
      <c r="V63" s="2">
        <f t="shared" si="6"/>
        <v>275.9897</v>
      </c>
      <c r="X63" s="3">
        <f t="shared" si="7"/>
        <v>0.2894465908918476</v>
      </c>
      <c r="Y63" s="3">
        <f t="shared" si="8"/>
        <v>0.11079050779336098</v>
      </c>
      <c r="Z63" s="3">
        <f t="shared" si="9"/>
        <v>0.15300009510995183</v>
      </c>
      <c r="AA63" s="3">
        <f t="shared" si="10"/>
        <v>0.3684724355622027</v>
      </c>
      <c r="AB63" s="3">
        <f t="shared" si="11"/>
        <v>0.020296109519974886</v>
      </c>
      <c r="AC63" s="3">
        <f t="shared" si="12"/>
        <v>0.04686368795821474</v>
      </c>
      <c r="AD63" s="3">
        <f t="shared" si="13"/>
        <v>0.01110849219975634</v>
      </c>
      <c r="AF63" s="2">
        <f t="shared" si="14"/>
        <v>7309.6082</v>
      </c>
      <c r="AG63" s="2">
        <f t="shared" si="15"/>
        <v>15708.5303</v>
      </c>
      <c r="AH63" s="2">
        <f t="shared" si="16"/>
        <v>504.2554</v>
      </c>
      <c r="AJ63" s="3">
        <f t="shared" si="17"/>
        <v>0.29420926097232963</v>
      </c>
      <c r="AK63" s="3">
        <f t="shared" si="18"/>
        <v>0.6322630384655156</v>
      </c>
      <c r="AL63" s="3">
        <f t="shared" si="19"/>
        <v>0.020296109519974886</v>
      </c>
    </row>
    <row r="64" spans="1:38" ht="12.75">
      <c r="A64">
        <v>4601</v>
      </c>
      <c r="B64" s="1"/>
      <c r="C64" s="1">
        <v>1325.717</v>
      </c>
      <c r="D64" s="1">
        <v>425.1305</v>
      </c>
      <c r="E64" s="1">
        <v>877.7661</v>
      </c>
      <c r="F64" s="1">
        <v>2048.2107</v>
      </c>
      <c r="G64" s="1">
        <v>98.5004</v>
      </c>
      <c r="H64" s="1">
        <v>212.2834</v>
      </c>
      <c r="I64" s="1">
        <v>7.1166</v>
      </c>
      <c r="J64" s="1">
        <v>226.0274</v>
      </c>
      <c r="K64" s="1">
        <v>0.4592</v>
      </c>
      <c r="L64" s="1">
        <v>50.721</v>
      </c>
      <c r="M64" s="1">
        <v>33.3047</v>
      </c>
      <c r="N64" s="1">
        <v>5305.237</v>
      </c>
      <c r="P64" s="2">
        <f t="shared" si="0"/>
        <v>1325.717</v>
      </c>
      <c r="Q64" s="2">
        <f t="shared" si="1"/>
        <v>425.1305</v>
      </c>
      <c r="R64" s="2">
        <f t="shared" si="2"/>
        <v>877.7661</v>
      </c>
      <c r="S64" s="2">
        <f t="shared" si="3"/>
        <v>2187.1324</v>
      </c>
      <c r="T64" s="2">
        <f t="shared" si="4"/>
        <v>212.2834</v>
      </c>
      <c r="U64" s="2">
        <f t="shared" si="5"/>
        <v>226.4866</v>
      </c>
      <c r="V64" s="2">
        <f t="shared" si="6"/>
        <v>50.721</v>
      </c>
      <c r="X64" s="3">
        <f t="shared" si="7"/>
        <v>0.24988836502497438</v>
      </c>
      <c r="Y64" s="3">
        <f t="shared" si="8"/>
        <v>0.08013412030414475</v>
      </c>
      <c r="Z64" s="3">
        <f t="shared" si="9"/>
        <v>0.16545275922640215</v>
      </c>
      <c r="AA64" s="3">
        <f t="shared" si="10"/>
        <v>0.4122591318729022</v>
      </c>
      <c r="AB64" s="3">
        <f t="shared" si="11"/>
        <v>0.04001393340203275</v>
      </c>
      <c r="AC64" s="3">
        <f t="shared" si="12"/>
        <v>0.042691137078324684</v>
      </c>
      <c r="AD64" s="3">
        <f t="shared" si="13"/>
        <v>0.00956055309121911</v>
      </c>
      <c r="AF64" s="2">
        <f t="shared" si="14"/>
        <v>1359.0217</v>
      </c>
      <c r="AG64" s="2">
        <f t="shared" si="15"/>
        <v>3490.029</v>
      </c>
      <c r="AH64" s="2">
        <f t="shared" si="16"/>
        <v>212.2834</v>
      </c>
      <c r="AJ64" s="3">
        <f t="shared" si="17"/>
        <v>0.2561660676045198</v>
      </c>
      <c r="AK64" s="3">
        <f t="shared" si="18"/>
        <v>0.6578460114034491</v>
      </c>
      <c r="AL64" s="3">
        <f t="shared" si="19"/>
        <v>0.04001393340203275</v>
      </c>
    </row>
    <row r="65" spans="1:38" ht="12.75">
      <c r="A65">
        <v>4602</v>
      </c>
      <c r="B65" s="1">
        <v>0.1429</v>
      </c>
      <c r="C65" s="1">
        <v>2509.3405</v>
      </c>
      <c r="D65" s="1">
        <v>670.6747</v>
      </c>
      <c r="E65" s="1">
        <v>220.4698</v>
      </c>
      <c r="F65" s="1">
        <v>2132.8518</v>
      </c>
      <c r="G65" s="1">
        <v>410.8902</v>
      </c>
      <c r="H65" s="1">
        <v>396.1069</v>
      </c>
      <c r="I65" s="1">
        <v>15.9649</v>
      </c>
      <c r="J65" s="1">
        <v>125.8255</v>
      </c>
      <c r="K65" s="1"/>
      <c r="L65" s="1">
        <v>183.921</v>
      </c>
      <c r="M65" s="1">
        <v>57.2108</v>
      </c>
      <c r="N65" s="1">
        <v>6723.398999999999</v>
      </c>
      <c r="P65" s="2">
        <f t="shared" si="0"/>
        <v>2509.3405</v>
      </c>
      <c r="Q65" s="2">
        <f t="shared" si="1"/>
        <v>670.6747</v>
      </c>
      <c r="R65" s="2">
        <f t="shared" si="2"/>
        <v>220.4698</v>
      </c>
      <c r="S65" s="2">
        <f t="shared" si="3"/>
        <v>2616.9176999999995</v>
      </c>
      <c r="T65" s="2">
        <f t="shared" si="4"/>
        <v>396.1069</v>
      </c>
      <c r="U65" s="2">
        <f t="shared" si="5"/>
        <v>125.8255</v>
      </c>
      <c r="V65" s="2">
        <f t="shared" si="6"/>
        <v>183.921</v>
      </c>
      <c r="X65" s="3">
        <f t="shared" si="7"/>
        <v>0.3732249863499102</v>
      </c>
      <c r="Y65" s="3">
        <f t="shared" si="8"/>
        <v>0.09975232765450928</v>
      </c>
      <c r="Z65" s="3">
        <f t="shared" si="9"/>
        <v>0.03279141993506558</v>
      </c>
      <c r="AA65" s="3">
        <f t="shared" si="10"/>
        <v>0.3892254051856806</v>
      </c>
      <c r="AB65" s="3">
        <f t="shared" si="11"/>
        <v>0.058914679911158035</v>
      </c>
      <c r="AC65" s="3">
        <f t="shared" si="12"/>
        <v>0.018714566843348136</v>
      </c>
      <c r="AD65" s="3">
        <f t="shared" si="13"/>
        <v>0.02735535998979088</v>
      </c>
      <c r="AF65" s="2">
        <f t="shared" si="14"/>
        <v>2566.5512999999996</v>
      </c>
      <c r="AG65" s="2">
        <f t="shared" si="15"/>
        <v>3508.0621999999994</v>
      </c>
      <c r="AH65" s="2">
        <f t="shared" si="16"/>
        <v>396.1069</v>
      </c>
      <c r="AJ65" s="3">
        <f t="shared" si="17"/>
        <v>0.3817341942669176</v>
      </c>
      <c r="AK65" s="3">
        <f t="shared" si="18"/>
        <v>0.5217691527752555</v>
      </c>
      <c r="AL65" s="3">
        <f t="shared" si="19"/>
        <v>0.058914679911158035</v>
      </c>
    </row>
    <row r="66" spans="1:38" ht="12.75">
      <c r="A66">
        <v>4603</v>
      </c>
      <c r="B66" s="1">
        <v>0.8855</v>
      </c>
      <c r="C66" s="1">
        <v>1965.3619</v>
      </c>
      <c r="D66" s="1">
        <v>736.9446</v>
      </c>
      <c r="E66" s="1">
        <v>140.7265</v>
      </c>
      <c r="F66" s="1">
        <v>353.2532</v>
      </c>
      <c r="G66" s="1">
        <v>27.7581</v>
      </c>
      <c r="H66" s="1">
        <v>9.4123</v>
      </c>
      <c r="I66" s="1">
        <v>2.5252</v>
      </c>
      <c r="J66" s="1">
        <v>128.0183</v>
      </c>
      <c r="K66" s="1"/>
      <c r="L66" s="1">
        <v>59.5401</v>
      </c>
      <c r="M66" s="1">
        <v>20.8922</v>
      </c>
      <c r="N66" s="1">
        <v>3445.3179</v>
      </c>
      <c r="P66" s="2">
        <f t="shared" si="0"/>
        <v>1965.3619</v>
      </c>
      <c r="Q66" s="2">
        <f t="shared" si="1"/>
        <v>736.9446</v>
      </c>
      <c r="R66" s="2">
        <f t="shared" si="2"/>
        <v>140.7265</v>
      </c>
      <c r="S66" s="2">
        <f t="shared" si="3"/>
        <v>404.4287</v>
      </c>
      <c r="T66" s="2">
        <f t="shared" si="4"/>
        <v>9.4123</v>
      </c>
      <c r="U66" s="2">
        <f t="shared" si="5"/>
        <v>128.0183</v>
      </c>
      <c r="V66" s="2">
        <f t="shared" si="6"/>
        <v>59.5401</v>
      </c>
      <c r="X66" s="3">
        <f t="shared" si="7"/>
        <v>0.5704442832401619</v>
      </c>
      <c r="Y66" s="3">
        <f t="shared" si="8"/>
        <v>0.21389741712949045</v>
      </c>
      <c r="Z66" s="3">
        <f t="shared" si="9"/>
        <v>0.040845722828653924</v>
      </c>
      <c r="AA66" s="3">
        <f t="shared" si="10"/>
        <v>0.11738501692398254</v>
      </c>
      <c r="AB66" s="3">
        <f t="shared" si="11"/>
        <v>0.0027319104573775327</v>
      </c>
      <c r="AC66" s="3">
        <f t="shared" si="12"/>
        <v>0.03715718076407405</v>
      </c>
      <c r="AD66" s="3">
        <f t="shared" si="13"/>
        <v>0.017281453186076094</v>
      </c>
      <c r="AF66" s="2">
        <f t="shared" si="14"/>
        <v>1986.2541</v>
      </c>
      <c r="AG66" s="2">
        <f t="shared" si="15"/>
        <v>1282.0998000000002</v>
      </c>
      <c r="AH66" s="2">
        <f t="shared" si="16"/>
        <v>9.4123</v>
      </c>
      <c r="AJ66" s="3">
        <f t="shared" si="17"/>
        <v>0.5765082229422138</v>
      </c>
      <c r="AK66" s="3">
        <f t="shared" si="18"/>
        <v>0.37212815688212697</v>
      </c>
      <c r="AL66" s="3">
        <f t="shared" si="19"/>
        <v>0.0027319104573775327</v>
      </c>
    </row>
    <row r="67" spans="1:38" ht="12.75">
      <c r="A67">
        <v>4604</v>
      </c>
      <c r="B67" s="1"/>
      <c r="C67" s="1">
        <v>838.3464</v>
      </c>
      <c r="D67" s="1">
        <v>137.649</v>
      </c>
      <c r="E67" s="1">
        <v>596.4503</v>
      </c>
      <c r="F67" s="1">
        <v>1538.3656</v>
      </c>
      <c r="G67" s="1">
        <v>943.3984</v>
      </c>
      <c r="H67" s="1">
        <v>165.7485</v>
      </c>
      <c r="I67" s="1">
        <v>31.1856</v>
      </c>
      <c r="J67" s="1">
        <v>125.872</v>
      </c>
      <c r="K67" s="1">
        <v>0.4592</v>
      </c>
      <c r="L67" s="1">
        <v>62.5641</v>
      </c>
      <c r="M67" s="1">
        <v>26.5407</v>
      </c>
      <c r="N67" s="1">
        <v>4466.5797999999995</v>
      </c>
      <c r="P67" s="2">
        <f aca="true" t="shared" si="20" ref="P67:P130">C67</f>
        <v>838.3464</v>
      </c>
      <c r="Q67" s="2">
        <f aca="true" t="shared" si="21" ref="Q67:Q130">D67</f>
        <v>137.649</v>
      </c>
      <c r="R67" s="2">
        <f aca="true" t="shared" si="22" ref="R67:R130">E67</f>
        <v>596.4503</v>
      </c>
      <c r="S67" s="2">
        <f aca="true" t="shared" si="23" ref="S67:S130">F67+G67+I67+M67</f>
        <v>2539.4903</v>
      </c>
      <c r="T67" s="2">
        <f aca="true" t="shared" si="24" ref="T67:T130">H67</f>
        <v>165.7485</v>
      </c>
      <c r="U67" s="2">
        <f aca="true" t="shared" si="25" ref="U67:U130">J67+K67</f>
        <v>126.3312</v>
      </c>
      <c r="V67" s="2">
        <f aca="true" t="shared" si="26" ref="V67:V130">L67</f>
        <v>62.5641</v>
      </c>
      <c r="X67" s="3">
        <f aca="true" t="shared" si="27" ref="X67:X130">P67/N67</f>
        <v>0.1876931427487314</v>
      </c>
      <c r="Y67" s="3">
        <f aca="true" t="shared" si="28" ref="Y67:Y130">Q67/N67</f>
        <v>0.03081753963065879</v>
      </c>
      <c r="Z67" s="3">
        <f aca="true" t="shared" si="29" ref="Z67:Z130">R67/N67</f>
        <v>0.13353624623475888</v>
      </c>
      <c r="AA67" s="3">
        <f aca="true" t="shared" si="30" ref="AA67:AA130">S67/N67</f>
        <v>0.5685536615734482</v>
      </c>
      <c r="AB67" s="3">
        <f aca="true" t="shared" si="31" ref="AB67:AB130">T67/N67</f>
        <v>0.03710859481341854</v>
      </c>
      <c r="AC67" s="3">
        <f aca="true" t="shared" si="32" ref="AC67:AC130">U67/N67</f>
        <v>0.028283654531370963</v>
      </c>
      <c r="AD67" s="3">
        <f aca="true" t="shared" si="33" ref="AD67:AD130">V67/N67</f>
        <v>0.014007160467613276</v>
      </c>
      <c r="AF67" s="2">
        <f aca="true" t="shared" si="34" ref="AF67:AF130">C67+M67</f>
        <v>864.8871</v>
      </c>
      <c r="AG67" s="2">
        <f aca="true" t="shared" si="35" ref="AG67:AG130">SUM(D67:G67,I67,M67)</f>
        <v>3273.5896</v>
      </c>
      <c r="AH67" s="2">
        <f aca="true" t="shared" si="36" ref="AH67:AH130">H67</f>
        <v>165.7485</v>
      </c>
      <c r="AJ67" s="3">
        <f aca="true" t="shared" si="37" ref="AJ67:AJ130">AF67/N67</f>
        <v>0.1936352060697539</v>
      </c>
      <c r="AK67" s="3">
        <f aca="true" t="shared" si="38" ref="AK67:AK130">AG67/N67</f>
        <v>0.7329074474388659</v>
      </c>
      <c r="AL67" s="3">
        <f aca="true" t="shared" si="39" ref="AL67:AL130">AH67/N67</f>
        <v>0.03710859481341854</v>
      </c>
    </row>
    <row r="68" spans="1:38" ht="12.75">
      <c r="A68">
        <v>4605</v>
      </c>
      <c r="B68" s="1"/>
      <c r="C68" s="1">
        <v>522.828</v>
      </c>
      <c r="D68" s="1">
        <v>115.855</v>
      </c>
      <c r="E68" s="1">
        <v>867.4418</v>
      </c>
      <c r="F68" s="1">
        <v>1802.6892</v>
      </c>
      <c r="G68" s="1">
        <v>121.0279</v>
      </c>
      <c r="H68" s="1">
        <v>3.214</v>
      </c>
      <c r="I68" s="1">
        <v>4.7978</v>
      </c>
      <c r="J68" s="1">
        <v>51.7576</v>
      </c>
      <c r="K68" s="1"/>
      <c r="L68" s="1">
        <v>2.296</v>
      </c>
      <c r="M68" s="1">
        <v>14.5554</v>
      </c>
      <c r="N68" s="1">
        <v>3506.4627</v>
      </c>
      <c r="P68" s="2">
        <f t="shared" si="20"/>
        <v>522.828</v>
      </c>
      <c r="Q68" s="2">
        <f t="shared" si="21"/>
        <v>115.855</v>
      </c>
      <c r="R68" s="2">
        <f t="shared" si="22"/>
        <v>867.4418</v>
      </c>
      <c r="S68" s="2">
        <f t="shared" si="23"/>
        <v>1943.0703</v>
      </c>
      <c r="T68" s="2">
        <f t="shared" si="24"/>
        <v>3.214</v>
      </c>
      <c r="U68" s="2">
        <f t="shared" si="25"/>
        <v>51.7576</v>
      </c>
      <c r="V68" s="2">
        <f t="shared" si="26"/>
        <v>2.296</v>
      </c>
      <c r="X68" s="3">
        <f t="shared" si="27"/>
        <v>0.14910410996244164</v>
      </c>
      <c r="Y68" s="3">
        <f t="shared" si="28"/>
        <v>0.03304041990807431</v>
      </c>
      <c r="Z68" s="3">
        <f t="shared" si="29"/>
        <v>0.24738372377381912</v>
      </c>
      <c r="AA68" s="3">
        <f t="shared" si="30"/>
        <v>0.5541397317587322</v>
      </c>
      <c r="AB68" s="3">
        <f t="shared" si="31"/>
        <v>0.0009165932379659992</v>
      </c>
      <c r="AC68" s="3">
        <f t="shared" si="32"/>
        <v>0.014760630421079338</v>
      </c>
      <c r="AD68" s="3">
        <f t="shared" si="33"/>
        <v>0.0006547909378873473</v>
      </c>
      <c r="AF68" s="2">
        <f t="shared" si="34"/>
        <v>537.3833999999999</v>
      </c>
      <c r="AG68" s="2">
        <f t="shared" si="35"/>
        <v>2926.3671</v>
      </c>
      <c r="AH68" s="2">
        <f t="shared" si="36"/>
        <v>3.214</v>
      </c>
      <c r="AJ68" s="3">
        <f t="shared" si="37"/>
        <v>0.15325513087591092</v>
      </c>
      <c r="AK68" s="3">
        <f t="shared" si="38"/>
        <v>0.8345638754406256</v>
      </c>
      <c r="AL68" s="3">
        <f t="shared" si="39"/>
        <v>0.0009165932379659992</v>
      </c>
    </row>
    <row r="69" spans="1:38" ht="12.75">
      <c r="A69">
        <v>4606</v>
      </c>
      <c r="B69" s="1"/>
      <c r="C69" s="1">
        <v>296.7902</v>
      </c>
      <c r="D69" s="1">
        <v>137.8624</v>
      </c>
      <c r="E69" s="1">
        <v>625.8646</v>
      </c>
      <c r="F69" s="1">
        <v>1569.5277</v>
      </c>
      <c r="G69" s="1">
        <v>449.638</v>
      </c>
      <c r="H69" s="1">
        <v>2.0662</v>
      </c>
      <c r="I69" s="1">
        <v>3.6545</v>
      </c>
      <c r="J69" s="1">
        <v>75.0593</v>
      </c>
      <c r="K69" s="1"/>
      <c r="L69" s="1">
        <v>112.2341</v>
      </c>
      <c r="M69" s="1">
        <v>12.3498</v>
      </c>
      <c r="N69" s="1">
        <v>3285.0468</v>
      </c>
      <c r="P69" s="2">
        <f t="shared" si="20"/>
        <v>296.7902</v>
      </c>
      <c r="Q69" s="2">
        <f t="shared" si="21"/>
        <v>137.8624</v>
      </c>
      <c r="R69" s="2">
        <f t="shared" si="22"/>
        <v>625.8646</v>
      </c>
      <c r="S69" s="2">
        <f t="shared" si="23"/>
        <v>2035.17</v>
      </c>
      <c r="T69" s="2">
        <f t="shared" si="24"/>
        <v>2.0662</v>
      </c>
      <c r="U69" s="2">
        <f t="shared" si="25"/>
        <v>75.0593</v>
      </c>
      <c r="V69" s="2">
        <f t="shared" si="26"/>
        <v>112.2341</v>
      </c>
      <c r="X69" s="3">
        <f t="shared" si="27"/>
        <v>0.09034580572794275</v>
      </c>
      <c r="Y69" s="3">
        <f t="shared" si="28"/>
        <v>0.041966647172271644</v>
      </c>
      <c r="Z69" s="3">
        <f t="shared" si="29"/>
        <v>0.19051923400299806</v>
      </c>
      <c r="AA69" s="3">
        <f t="shared" si="30"/>
        <v>0.6195254204597633</v>
      </c>
      <c r="AB69" s="3">
        <f t="shared" si="31"/>
        <v>0.0006289712524034665</v>
      </c>
      <c r="AC69" s="3">
        <f t="shared" si="32"/>
        <v>0.02284877646187567</v>
      </c>
      <c r="AD69" s="3">
        <f t="shared" si="33"/>
        <v>0.03416514492274509</v>
      </c>
      <c r="AF69" s="2">
        <f t="shared" si="34"/>
        <v>309.14000000000004</v>
      </c>
      <c r="AG69" s="2">
        <f t="shared" si="35"/>
        <v>2798.897</v>
      </c>
      <c r="AH69" s="2">
        <f t="shared" si="36"/>
        <v>2.0662</v>
      </c>
      <c r="AJ69" s="3">
        <f t="shared" si="37"/>
        <v>0.09410520422418336</v>
      </c>
      <c r="AK69" s="3">
        <f t="shared" si="38"/>
        <v>0.852011301635033</v>
      </c>
      <c r="AL69" s="3">
        <f t="shared" si="39"/>
        <v>0.0006289712524034665</v>
      </c>
    </row>
    <row r="70" spans="1:38" ht="12.75">
      <c r="A70">
        <v>4607</v>
      </c>
      <c r="B70" s="1"/>
      <c r="C70" s="1">
        <v>2870.8631</v>
      </c>
      <c r="D70" s="1">
        <v>1465.362</v>
      </c>
      <c r="E70" s="1">
        <v>4611.7887</v>
      </c>
      <c r="F70" s="1">
        <v>6255.3711</v>
      </c>
      <c r="G70" s="1">
        <v>1245.107</v>
      </c>
      <c r="H70" s="1">
        <v>266.1549</v>
      </c>
      <c r="I70" s="1">
        <v>303.4115</v>
      </c>
      <c r="J70" s="1">
        <v>973.166</v>
      </c>
      <c r="K70" s="1"/>
      <c r="L70" s="1">
        <v>73.8082</v>
      </c>
      <c r="M70" s="1">
        <v>63.7426</v>
      </c>
      <c r="N70" s="1">
        <v>18128.775100000003</v>
      </c>
      <c r="P70" s="2">
        <f t="shared" si="20"/>
        <v>2870.8631</v>
      </c>
      <c r="Q70" s="2">
        <f t="shared" si="21"/>
        <v>1465.362</v>
      </c>
      <c r="R70" s="2">
        <f t="shared" si="22"/>
        <v>4611.7887</v>
      </c>
      <c r="S70" s="2">
        <f t="shared" si="23"/>
        <v>7867.6322</v>
      </c>
      <c r="T70" s="2">
        <f t="shared" si="24"/>
        <v>266.1549</v>
      </c>
      <c r="U70" s="2">
        <f t="shared" si="25"/>
        <v>973.166</v>
      </c>
      <c r="V70" s="2">
        <f t="shared" si="26"/>
        <v>73.8082</v>
      </c>
      <c r="X70" s="3">
        <f t="shared" si="27"/>
        <v>0.1583594635690527</v>
      </c>
      <c r="Y70" s="3">
        <f t="shared" si="28"/>
        <v>0.0808307230861946</v>
      </c>
      <c r="Z70" s="3">
        <f t="shared" si="29"/>
        <v>0.2543905296723549</v>
      </c>
      <c r="AA70" s="3">
        <f t="shared" si="30"/>
        <v>0.4339858681351284</v>
      </c>
      <c r="AB70" s="3">
        <f t="shared" si="31"/>
        <v>0.01468135042394563</v>
      </c>
      <c r="AC70" s="3">
        <f t="shared" si="32"/>
        <v>0.053680736543529624</v>
      </c>
      <c r="AD70" s="3">
        <f t="shared" si="33"/>
        <v>0.004071328569793995</v>
      </c>
      <c r="AF70" s="2">
        <f t="shared" si="34"/>
        <v>2934.6057</v>
      </c>
      <c r="AG70" s="2">
        <f t="shared" si="35"/>
        <v>13944.7829</v>
      </c>
      <c r="AH70" s="2">
        <f t="shared" si="36"/>
        <v>266.1549</v>
      </c>
      <c r="AJ70" s="3">
        <f t="shared" si="37"/>
        <v>0.16187556433418382</v>
      </c>
      <c r="AK70" s="3">
        <f t="shared" si="38"/>
        <v>0.7692071208936779</v>
      </c>
      <c r="AL70" s="3">
        <f t="shared" si="39"/>
        <v>0.01468135042394563</v>
      </c>
    </row>
    <row r="71" spans="1:38" ht="12.75">
      <c r="A71">
        <v>4700</v>
      </c>
      <c r="B71" s="1"/>
      <c r="C71" s="1">
        <v>920.5766</v>
      </c>
      <c r="D71" s="1">
        <v>86.4116</v>
      </c>
      <c r="E71" s="1">
        <v>769.7716</v>
      </c>
      <c r="F71" s="1">
        <v>7396.9991</v>
      </c>
      <c r="G71" s="1">
        <v>1819.7399</v>
      </c>
      <c r="H71" s="1">
        <v>461.9072</v>
      </c>
      <c r="I71" s="1">
        <v>20.8912</v>
      </c>
      <c r="J71" s="1">
        <v>241.261</v>
      </c>
      <c r="K71" s="1">
        <v>120.3837</v>
      </c>
      <c r="L71" s="1">
        <v>50.2393</v>
      </c>
      <c r="M71" s="1">
        <v>106.0773</v>
      </c>
      <c r="N71" s="1">
        <v>11994.258500000002</v>
      </c>
      <c r="P71" s="2">
        <f t="shared" si="20"/>
        <v>920.5766</v>
      </c>
      <c r="Q71" s="2">
        <f t="shared" si="21"/>
        <v>86.4116</v>
      </c>
      <c r="R71" s="2">
        <f t="shared" si="22"/>
        <v>769.7716</v>
      </c>
      <c r="S71" s="2">
        <f t="shared" si="23"/>
        <v>9343.7075</v>
      </c>
      <c r="T71" s="2">
        <f t="shared" si="24"/>
        <v>461.9072</v>
      </c>
      <c r="U71" s="2">
        <f t="shared" si="25"/>
        <v>361.6447</v>
      </c>
      <c r="V71" s="2">
        <f t="shared" si="26"/>
        <v>50.2393</v>
      </c>
      <c r="X71" s="3">
        <f t="shared" si="27"/>
        <v>0.07675143903226697</v>
      </c>
      <c r="Y71" s="3">
        <f t="shared" si="28"/>
        <v>0.007204413678427891</v>
      </c>
      <c r="Z71" s="3">
        <f t="shared" si="29"/>
        <v>0.0641783399949234</v>
      </c>
      <c r="AA71" s="3">
        <f t="shared" si="30"/>
        <v>0.7790150178937697</v>
      </c>
      <c r="AB71" s="3">
        <f t="shared" si="31"/>
        <v>0.038510692428381454</v>
      </c>
      <c r="AC71" s="3">
        <f t="shared" si="32"/>
        <v>0.030151484562384572</v>
      </c>
      <c r="AD71" s="3">
        <f t="shared" si="33"/>
        <v>0.004188612409845927</v>
      </c>
      <c r="AF71" s="2">
        <f t="shared" si="34"/>
        <v>1026.6539</v>
      </c>
      <c r="AG71" s="2">
        <f t="shared" si="35"/>
        <v>10199.890700000002</v>
      </c>
      <c r="AH71" s="2">
        <f t="shared" si="36"/>
        <v>461.9072</v>
      </c>
      <c r="AJ71" s="3">
        <f t="shared" si="37"/>
        <v>0.08559544552087149</v>
      </c>
      <c r="AK71" s="3">
        <f t="shared" si="38"/>
        <v>0.850397771567121</v>
      </c>
      <c r="AL71" s="3">
        <f t="shared" si="39"/>
        <v>0.038510692428381454</v>
      </c>
    </row>
    <row r="72" spans="1:38" ht="12.75">
      <c r="A72">
        <v>4701</v>
      </c>
      <c r="B72" s="1">
        <v>0.2138</v>
      </c>
      <c r="C72" s="1">
        <v>754.3284</v>
      </c>
      <c r="D72" s="1">
        <v>38.6765</v>
      </c>
      <c r="E72" s="1">
        <v>875.2888</v>
      </c>
      <c r="F72" s="1">
        <v>3240.741</v>
      </c>
      <c r="G72" s="1">
        <v>96.8335</v>
      </c>
      <c r="H72" s="1">
        <v>247.0158</v>
      </c>
      <c r="I72" s="1">
        <v>70.248</v>
      </c>
      <c r="J72" s="1">
        <v>444.7098</v>
      </c>
      <c r="K72" s="1"/>
      <c r="L72" s="1">
        <v>19.9641</v>
      </c>
      <c r="M72" s="1">
        <v>2.9567</v>
      </c>
      <c r="N72" s="1">
        <v>5790.976399999999</v>
      </c>
      <c r="P72" s="2">
        <f t="shared" si="20"/>
        <v>754.3284</v>
      </c>
      <c r="Q72" s="2">
        <f t="shared" si="21"/>
        <v>38.6765</v>
      </c>
      <c r="R72" s="2">
        <f t="shared" si="22"/>
        <v>875.2888</v>
      </c>
      <c r="S72" s="2">
        <f t="shared" si="23"/>
        <v>3410.7792000000004</v>
      </c>
      <c r="T72" s="2">
        <f t="shared" si="24"/>
        <v>247.0158</v>
      </c>
      <c r="U72" s="2">
        <f t="shared" si="25"/>
        <v>444.7098</v>
      </c>
      <c r="V72" s="2">
        <f t="shared" si="26"/>
        <v>19.9641</v>
      </c>
      <c r="X72" s="3">
        <f t="shared" si="27"/>
        <v>0.13025927717474384</v>
      </c>
      <c r="Y72" s="3">
        <f t="shared" si="28"/>
        <v>0.006678752826552704</v>
      </c>
      <c r="Z72" s="3">
        <f t="shared" si="29"/>
        <v>0.1511470155533703</v>
      </c>
      <c r="AA72" s="3">
        <f t="shared" si="30"/>
        <v>0.5889817129974837</v>
      </c>
      <c r="AB72" s="3">
        <f t="shared" si="31"/>
        <v>0.04265529384647468</v>
      </c>
      <c r="AC72" s="3">
        <f t="shared" si="32"/>
        <v>0.07679357836788975</v>
      </c>
      <c r="AD72" s="3">
        <f t="shared" si="33"/>
        <v>0.0034474497254038203</v>
      </c>
      <c r="AF72" s="2">
        <f t="shared" si="34"/>
        <v>757.2850999999999</v>
      </c>
      <c r="AG72" s="2">
        <f t="shared" si="35"/>
        <v>4324.744499999999</v>
      </c>
      <c r="AH72" s="2">
        <f t="shared" si="36"/>
        <v>247.0158</v>
      </c>
      <c r="AJ72" s="3">
        <f t="shared" si="37"/>
        <v>0.1307698473784145</v>
      </c>
      <c r="AK72" s="3">
        <f t="shared" si="38"/>
        <v>0.7468074813774064</v>
      </c>
      <c r="AL72" s="3">
        <f t="shared" si="39"/>
        <v>0.04265529384647468</v>
      </c>
    </row>
    <row r="73" spans="1:38" ht="12.75">
      <c r="A73">
        <v>4702</v>
      </c>
      <c r="B73" s="1"/>
      <c r="C73" s="1">
        <v>459.6347</v>
      </c>
      <c r="D73" s="1">
        <v>58.4675</v>
      </c>
      <c r="E73" s="1">
        <v>263.3224</v>
      </c>
      <c r="F73" s="1">
        <v>1755.7867</v>
      </c>
      <c r="G73" s="1">
        <v>192.514</v>
      </c>
      <c r="H73" s="1">
        <v>15.1334</v>
      </c>
      <c r="I73" s="1">
        <v>27.7775</v>
      </c>
      <c r="J73" s="1">
        <v>404.1931</v>
      </c>
      <c r="K73" s="1"/>
      <c r="L73" s="1">
        <v>79.7297</v>
      </c>
      <c r="M73" s="1">
        <v>14.4113</v>
      </c>
      <c r="N73" s="1">
        <v>3270.9703000000004</v>
      </c>
      <c r="P73" s="2">
        <f t="shared" si="20"/>
        <v>459.6347</v>
      </c>
      <c r="Q73" s="2">
        <f t="shared" si="21"/>
        <v>58.4675</v>
      </c>
      <c r="R73" s="2">
        <f t="shared" si="22"/>
        <v>263.3224</v>
      </c>
      <c r="S73" s="2">
        <f t="shared" si="23"/>
        <v>1990.4895000000001</v>
      </c>
      <c r="T73" s="2">
        <f t="shared" si="24"/>
        <v>15.1334</v>
      </c>
      <c r="U73" s="2">
        <f t="shared" si="25"/>
        <v>404.1931</v>
      </c>
      <c r="V73" s="2">
        <f t="shared" si="26"/>
        <v>79.7297</v>
      </c>
      <c r="X73" s="3">
        <f t="shared" si="27"/>
        <v>0.14051937432755043</v>
      </c>
      <c r="Y73" s="3">
        <f t="shared" si="28"/>
        <v>0.017874665508274407</v>
      </c>
      <c r="Z73" s="3">
        <f t="shared" si="29"/>
        <v>0.08050284039570765</v>
      </c>
      <c r="AA73" s="3">
        <f t="shared" si="30"/>
        <v>0.6085318169963206</v>
      </c>
      <c r="AB73" s="3">
        <f t="shared" si="31"/>
        <v>0.0046265782358219515</v>
      </c>
      <c r="AC73" s="3">
        <f t="shared" si="32"/>
        <v>0.12356978600508844</v>
      </c>
      <c r="AD73" s="3">
        <f t="shared" si="33"/>
        <v>0.02437493853123643</v>
      </c>
      <c r="AF73" s="2">
        <f t="shared" si="34"/>
        <v>474.046</v>
      </c>
      <c r="AG73" s="2">
        <f t="shared" si="35"/>
        <v>2312.279400000001</v>
      </c>
      <c r="AH73" s="2">
        <f t="shared" si="36"/>
        <v>15.1334</v>
      </c>
      <c r="AJ73" s="3">
        <f t="shared" si="37"/>
        <v>0.14492519238098858</v>
      </c>
      <c r="AK73" s="3">
        <f t="shared" si="38"/>
        <v>0.7069093229003028</v>
      </c>
      <c r="AL73" s="3">
        <f t="shared" si="39"/>
        <v>0.0046265782358219515</v>
      </c>
    </row>
    <row r="74" spans="1:38" ht="12.75">
      <c r="A74">
        <v>4703</v>
      </c>
      <c r="B74" s="1"/>
      <c r="C74" s="1">
        <v>1902.9361</v>
      </c>
      <c r="D74" s="1">
        <v>144.792</v>
      </c>
      <c r="E74" s="1">
        <v>991.2061</v>
      </c>
      <c r="F74" s="1">
        <v>3393.6798</v>
      </c>
      <c r="G74" s="1">
        <v>169.2281</v>
      </c>
      <c r="H74" s="1">
        <v>42.4705</v>
      </c>
      <c r="I74" s="1">
        <v>25.9415</v>
      </c>
      <c r="J74" s="1">
        <v>368.2673</v>
      </c>
      <c r="K74" s="1"/>
      <c r="L74" s="1">
        <v>64.6138</v>
      </c>
      <c r="M74" s="1">
        <v>15.2072</v>
      </c>
      <c r="N74" s="1">
        <v>7118.3423999999995</v>
      </c>
      <c r="P74" s="2">
        <f t="shared" si="20"/>
        <v>1902.9361</v>
      </c>
      <c r="Q74" s="2">
        <f t="shared" si="21"/>
        <v>144.792</v>
      </c>
      <c r="R74" s="2">
        <f t="shared" si="22"/>
        <v>991.2061</v>
      </c>
      <c r="S74" s="2">
        <f t="shared" si="23"/>
        <v>3604.0565999999994</v>
      </c>
      <c r="T74" s="2">
        <f t="shared" si="24"/>
        <v>42.4705</v>
      </c>
      <c r="U74" s="2">
        <f t="shared" si="25"/>
        <v>368.2673</v>
      </c>
      <c r="V74" s="2">
        <f t="shared" si="26"/>
        <v>64.6138</v>
      </c>
      <c r="X74" s="3">
        <f t="shared" si="27"/>
        <v>0.2673285426674615</v>
      </c>
      <c r="Y74" s="3">
        <f t="shared" si="28"/>
        <v>0.0203406905517779</v>
      </c>
      <c r="Z74" s="3">
        <f t="shared" si="29"/>
        <v>0.13924675778450893</v>
      </c>
      <c r="AA74" s="3">
        <f t="shared" si="30"/>
        <v>0.5063055972131939</v>
      </c>
      <c r="AB74" s="3">
        <f t="shared" si="31"/>
        <v>0.0059663468843533015</v>
      </c>
      <c r="AC74" s="3">
        <f t="shared" si="32"/>
        <v>0.05173497976158045</v>
      </c>
      <c r="AD74" s="3">
        <f t="shared" si="33"/>
        <v>0.009077085137124059</v>
      </c>
      <c r="AF74" s="2">
        <f t="shared" si="34"/>
        <v>1918.1433</v>
      </c>
      <c r="AG74" s="2">
        <f t="shared" si="35"/>
        <v>4740.0547</v>
      </c>
      <c r="AH74" s="2">
        <f t="shared" si="36"/>
        <v>42.4705</v>
      </c>
      <c r="AJ74" s="3">
        <f t="shared" si="37"/>
        <v>0.26946488272325875</v>
      </c>
      <c r="AK74" s="3">
        <f t="shared" si="38"/>
        <v>0.6658930455494807</v>
      </c>
      <c r="AL74" s="3">
        <f t="shared" si="39"/>
        <v>0.0059663468843533015</v>
      </c>
    </row>
    <row r="75" spans="1:38" ht="12.75">
      <c r="A75">
        <v>4704</v>
      </c>
      <c r="B75" s="1"/>
      <c r="C75" s="1">
        <v>279.3489</v>
      </c>
      <c r="D75" s="1">
        <v>16.7582</v>
      </c>
      <c r="E75" s="1">
        <v>592.4568</v>
      </c>
      <c r="F75" s="1">
        <v>1858.6165</v>
      </c>
      <c r="G75" s="1">
        <v>99.7049</v>
      </c>
      <c r="H75" s="1">
        <v>131.4407</v>
      </c>
      <c r="I75" s="1">
        <v>37.1986</v>
      </c>
      <c r="J75" s="1">
        <v>154.924</v>
      </c>
      <c r="K75" s="1"/>
      <c r="L75" s="1">
        <v>27.3083</v>
      </c>
      <c r="M75" s="1">
        <v>13.2593</v>
      </c>
      <c r="N75" s="1">
        <v>3211.016200000001</v>
      </c>
      <c r="P75" s="2">
        <f t="shared" si="20"/>
        <v>279.3489</v>
      </c>
      <c r="Q75" s="2">
        <f t="shared" si="21"/>
        <v>16.7582</v>
      </c>
      <c r="R75" s="2">
        <f t="shared" si="22"/>
        <v>592.4568</v>
      </c>
      <c r="S75" s="2">
        <f t="shared" si="23"/>
        <v>2008.7793</v>
      </c>
      <c r="T75" s="2">
        <f t="shared" si="24"/>
        <v>131.4407</v>
      </c>
      <c r="U75" s="2">
        <f t="shared" si="25"/>
        <v>154.924</v>
      </c>
      <c r="V75" s="2">
        <f t="shared" si="26"/>
        <v>27.3083</v>
      </c>
      <c r="X75" s="3">
        <f t="shared" si="27"/>
        <v>0.08699703850762258</v>
      </c>
      <c r="Y75" s="3">
        <f t="shared" si="28"/>
        <v>0.005218970866606027</v>
      </c>
      <c r="Z75" s="3">
        <f t="shared" si="29"/>
        <v>0.18450757115457714</v>
      </c>
      <c r="AA75" s="3">
        <f t="shared" si="30"/>
        <v>0.6255898989235866</v>
      </c>
      <c r="AB75" s="3">
        <f t="shared" si="31"/>
        <v>0.04093429986432331</v>
      </c>
      <c r="AC75" s="3">
        <f t="shared" si="32"/>
        <v>0.048247654434132085</v>
      </c>
      <c r="AD75" s="3">
        <f t="shared" si="33"/>
        <v>0.008504566249151902</v>
      </c>
      <c r="AF75" s="2">
        <f t="shared" si="34"/>
        <v>292.6082</v>
      </c>
      <c r="AG75" s="2">
        <f t="shared" si="35"/>
        <v>2617.9943000000007</v>
      </c>
      <c r="AH75" s="2">
        <f t="shared" si="36"/>
        <v>131.4407</v>
      </c>
      <c r="AJ75" s="3">
        <f t="shared" si="37"/>
        <v>0.09112635432982241</v>
      </c>
      <c r="AK75" s="3">
        <f t="shared" si="38"/>
        <v>0.8153164409447701</v>
      </c>
      <c r="AL75" s="3">
        <f t="shared" si="39"/>
        <v>0.04093429986432331</v>
      </c>
    </row>
    <row r="76" spans="1:38" ht="12.75">
      <c r="A76">
        <v>4705</v>
      </c>
      <c r="B76" s="1">
        <v>0.2096</v>
      </c>
      <c r="C76" s="1">
        <v>989.0253</v>
      </c>
      <c r="D76" s="1">
        <v>74.7581</v>
      </c>
      <c r="E76" s="1">
        <v>996.4066</v>
      </c>
      <c r="F76" s="1">
        <v>5313.1462</v>
      </c>
      <c r="G76" s="1">
        <v>319.0252</v>
      </c>
      <c r="H76" s="1">
        <v>118.7615</v>
      </c>
      <c r="I76" s="1">
        <v>41.7814</v>
      </c>
      <c r="J76" s="1">
        <v>345.1409</v>
      </c>
      <c r="K76" s="1"/>
      <c r="L76" s="1">
        <v>35.8835</v>
      </c>
      <c r="M76" s="1">
        <v>4.8995</v>
      </c>
      <c r="N76" s="1">
        <v>8239.037799999998</v>
      </c>
      <c r="P76" s="2">
        <f t="shared" si="20"/>
        <v>989.0253</v>
      </c>
      <c r="Q76" s="2">
        <f t="shared" si="21"/>
        <v>74.7581</v>
      </c>
      <c r="R76" s="2">
        <f t="shared" si="22"/>
        <v>996.4066</v>
      </c>
      <c r="S76" s="2">
        <f t="shared" si="23"/>
        <v>5678.8523000000005</v>
      </c>
      <c r="T76" s="2">
        <f t="shared" si="24"/>
        <v>118.7615</v>
      </c>
      <c r="U76" s="2">
        <f t="shared" si="25"/>
        <v>345.1409</v>
      </c>
      <c r="V76" s="2">
        <f t="shared" si="26"/>
        <v>35.8835</v>
      </c>
      <c r="X76" s="3">
        <f t="shared" si="27"/>
        <v>0.12004135968401555</v>
      </c>
      <c r="Y76" s="3">
        <f t="shared" si="28"/>
        <v>0.009073644497662096</v>
      </c>
      <c r="Z76" s="3">
        <f t="shared" si="29"/>
        <v>0.1209372531340978</v>
      </c>
      <c r="AA76" s="3">
        <f t="shared" si="30"/>
        <v>0.6892615907163336</v>
      </c>
      <c r="AB76" s="3">
        <f t="shared" si="31"/>
        <v>0.014414486604248863</v>
      </c>
      <c r="AC76" s="3">
        <f t="shared" si="32"/>
        <v>0.04189092323377859</v>
      </c>
      <c r="AD76" s="3">
        <f t="shared" si="33"/>
        <v>0.0043553022660000424</v>
      </c>
      <c r="AF76" s="2">
        <f t="shared" si="34"/>
        <v>993.9248</v>
      </c>
      <c r="AG76" s="2">
        <f t="shared" si="35"/>
        <v>6750.017000000001</v>
      </c>
      <c r="AH76" s="2">
        <f t="shared" si="36"/>
        <v>118.7615</v>
      </c>
      <c r="AJ76" s="3">
        <f t="shared" si="37"/>
        <v>0.12063602863916952</v>
      </c>
      <c r="AK76" s="3">
        <f t="shared" si="38"/>
        <v>0.8192724883480935</v>
      </c>
      <c r="AL76" s="3">
        <f t="shared" si="39"/>
        <v>0.014414486604248863</v>
      </c>
    </row>
    <row r="77" spans="1:38" ht="12.75">
      <c r="A77">
        <v>4706</v>
      </c>
      <c r="B77" s="1">
        <v>0.385</v>
      </c>
      <c r="C77" s="1">
        <v>710.8763</v>
      </c>
      <c r="D77" s="1">
        <v>72.1156</v>
      </c>
      <c r="E77" s="1">
        <v>1128.3701</v>
      </c>
      <c r="F77" s="1">
        <v>5538.4149</v>
      </c>
      <c r="G77" s="1">
        <v>210.3275</v>
      </c>
      <c r="H77" s="1">
        <v>67.7233</v>
      </c>
      <c r="I77" s="1">
        <v>26.6298</v>
      </c>
      <c r="J77" s="1">
        <v>372.2439</v>
      </c>
      <c r="K77" s="1"/>
      <c r="L77" s="1">
        <v>34.9145</v>
      </c>
      <c r="M77" s="1">
        <v>32.558</v>
      </c>
      <c r="N77" s="1">
        <v>8194.5589</v>
      </c>
      <c r="P77" s="2">
        <f t="shared" si="20"/>
        <v>710.8763</v>
      </c>
      <c r="Q77" s="2">
        <f t="shared" si="21"/>
        <v>72.1156</v>
      </c>
      <c r="R77" s="2">
        <f t="shared" si="22"/>
        <v>1128.3701</v>
      </c>
      <c r="S77" s="2">
        <f t="shared" si="23"/>
        <v>5807.9302</v>
      </c>
      <c r="T77" s="2">
        <f t="shared" si="24"/>
        <v>67.7233</v>
      </c>
      <c r="U77" s="2">
        <f t="shared" si="25"/>
        <v>372.2439</v>
      </c>
      <c r="V77" s="2">
        <f t="shared" si="26"/>
        <v>34.9145</v>
      </c>
      <c r="X77" s="3">
        <f t="shared" si="27"/>
        <v>0.08674979442761709</v>
      </c>
      <c r="Y77" s="3">
        <f t="shared" si="28"/>
        <v>0.008800424877048598</v>
      </c>
      <c r="Z77" s="3">
        <f t="shared" si="29"/>
        <v>0.1376974787501985</v>
      </c>
      <c r="AA77" s="3">
        <f t="shared" si="30"/>
        <v>0.708754463891888</v>
      </c>
      <c r="AB77" s="3">
        <f t="shared" si="31"/>
        <v>0.008264422872108466</v>
      </c>
      <c r="AC77" s="3">
        <f t="shared" si="32"/>
        <v>0.04542573975519292</v>
      </c>
      <c r="AD77" s="3">
        <f t="shared" si="33"/>
        <v>0.004260693031323504</v>
      </c>
      <c r="AF77" s="2">
        <f t="shared" si="34"/>
        <v>743.4343</v>
      </c>
      <c r="AG77" s="2">
        <f t="shared" si="35"/>
        <v>7008.4159</v>
      </c>
      <c r="AH77" s="2">
        <f t="shared" si="36"/>
        <v>67.7233</v>
      </c>
      <c r="AJ77" s="3">
        <f t="shared" si="37"/>
        <v>0.0907229185941906</v>
      </c>
      <c r="AK77" s="3">
        <f t="shared" si="38"/>
        <v>0.8552523675191351</v>
      </c>
      <c r="AL77" s="3">
        <f t="shared" si="39"/>
        <v>0.008264422872108466</v>
      </c>
    </row>
    <row r="78" spans="1:38" ht="12.75">
      <c r="A78">
        <v>4707</v>
      </c>
      <c r="B78" s="1">
        <v>2.4064</v>
      </c>
      <c r="C78" s="1">
        <v>2216.8058</v>
      </c>
      <c r="D78" s="1">
        <v>397.6916</v>
      </c>
      <c r="E78" s="1">
        <v>2040.526</v>
      </c>
      <c r="F78" s="1">
        <v>10939.9908</v>
      </c>
      <c r="G78" s="1">
        <v>339.6331</v>
      </c>
      <c r="H78" s="1">
        <v>142.362</v>
      </c>
      <c r="I78" s="1">
        <v>35.813</v>
      </c>
      <c r="J78" s="1">
        <v>409.7109</v>
      </c>
      <c r="K78" s="1"/>
      <c r="L78" s="1">
        <v>87.2716</v>
      </c>
      <c r="M78" s="1">
        <v>67.9327</v>
      </c>
      <c r="N78" s="1">
        <v>16680.1439</v>
      </c>
      <c r="P78" s="2">
        <f t="shared" si="20"/>
        <v>2216.8058</v>
      </c>
      <c r="Q78" s="2">
        <f t="shared" si="21"/>
        <v>397.6916</v>
      </c>
      <c r="R78" s="2">
        <f t="shared" si="22"/>
        <v>2040.526</v>
      </c>
      <c r="S78" s="2">
        <f t="shared" si="23"/>
        <v>11383.369599999998</v>
      </c>
      <c r="T78" s="2">
        <f t="shared" si="24"/>
        <v>142.362</v>
      </c>
      <c r="U78" s="2">
        <f t="shared" si="25"/>
        <v>409.7109</v>
      </c>
      <c r="V78" s="2">
        <f t="shared" si="26"/>
        <v>87.2716</v>
      </c>
      <c r="X78" s="3">
        <f t="shared" si="27"/>
        <v>0.13290087982993962</v>
      </c>
      <c r="Y78" s="3">
        <f t="shared" si="28"/>
        <v>0.02384221637320527</v>
      </c>
      <c r="Z78" s="3">
        <f t="shared" si="29"/>
        <v>0.12233263766987047</v>
      </c>
      <c r="AA78" s="3">
        <f t="shared" si="30"/>
        <v>0.682450323465135</v>
      </c>
      <c r="AB78" s="3">
        <f t="shared" si="31"/>
        <v>0.008534818455612964</v>
      </c>
      <c r="AC78" s="3">
        <f t="shared" si="32"/>
        <v>0.024562791691503334</v>
      </c>
      <c r="AD78" s="3">
        <f t="shared" si="33"/>
        <v>0.005232065174209918</v>
      </c>
      <c r="AF78" s="2">
        <f t="shared" si="34"/>
        <v>2284.7385</v>
      </c>
      <c r="AG78" s="2">
        <f t="shared" si="35"/>
        <v>13821.587199999998</v>
      </c>
      <c r="AH78" s="2">
        <f t="shared" si="36"/>
        <v>142.362</v>
      </c>
      <c r="AJ78" s="3">
        <f t="shared" si="37"/>
        <v>0.13697354853155674</v>
      </c>
      <c r="AK78" s="3">
        <f t="shared" si="38"/>
        <v>0.8286251775082107</v>
      </c>
      <c r="AL78" s="3">
        <f t="shared" si="39"/>
        <v>0.008534818455612964</v>
      </c>
    </row>
    <row r="79" spans="1:38" ht="12.75">
      <c r="A79">
        <v>4708</v>
      </c>
      <c r="B79" s="1"/>
      <c r="C79" s="1">
        <v>1174.4272</v>
      </c>
      <c r="D79" s="1">
        <v>97.0068</v>
      </c>
      <c r="E79" s="1">
        <v>508.0508</v>
      </c>
      <c r="F79" s="1">
        <v>7063.3722</v>
      </c>
      <c r="G79" s="1">
        <v>303.701</v>
      </c>
      <c r="H79" s="1">
        <v>150.827</v>
      </c>
      <c r="I79" s="1">
        <v>14.9221</v>
      </c>
      <c r="J79" s="1">
        <v>248.2562</v>
      </c>
      <c r="K79" s="1"/>
      <c r="L79" s="1">
        <v>49.1282</v>
      </c>
      <c r="M79" s="1">
        <v>3.7616</v>
      </c>
      <c r="N79" s="1">
        <v>9613.453099999999</v>
      </c>
      <c r="P79" s="2">
        <f t="shared" si="20"/>
        <v>1174.4272</v>
      </c>
      <c r="Q79" s="2">
        <f t="shared" si="21"/>
        <v>97.0068</v>
      </c>
      <c r="R79" s="2">
        <f t="shared" si="22"/>
        <v>508.0508</v>
      </c>
      <c r="S79" s="2">
        <f t="shared" si="23"/>
        <v>7385.756899999999</v>
      </c>
      <c r="T79" s="2">
        <f t="shared" si="24"/>
        <v>150.827</v>
      </c>
      <c r="U79" s="2">
        <f t="shared" si="25"/>
        <v>248.2562</v>
      </c>
      <c r="V79" s="2">
        <f t="shared" si="26"/>
        <v>49.1282</v>
      </c>
      <c r="X79" s="3">
        <f t="shared" si="27"/>
        <v>0.12216496900577797</v>
      </c>
      <c r="Y79" s="3">
        <f t="shared" si="28"/>
        <v>0.01009073420246883</v>
      </c>
      <c r="Z79" s="3">
        <f t="shared" si="29"/>
        <v>0.052847899159148136</v>
      </c>
      <c r="AA79" s="3">
        <f t="shared" si="30"/>
        <v>0.7682730464457147</v>
      </c>
      <c r="AB79" s="3">
        <f t="shared" si="31"/>
        <v>0.015689159600726612</v>
      </c>
      <c r="AC79" s="3">
        <f t="shared" si="32"/>
        <v>0.025823832229441058</v>
      </c>
      <c r="AD79" s="3">
        <f t="shared" si="33"/>
        <v>0.0051103593567227166</v>
      </c>
      <c r="AF79" s="2">
        <f t="shared" si="34"/>
        <v>1178.1888000000001</v>
      </c>
      <c r="AG79" s="2">
        <f t="shared" si="35"/>
        <v>7990.8144999999995</v>
      </c>
      <c r="AH79" s="2">
        <f t="shared" si="36"/>
        <v>150.827</v>
      </c>
      <c r="AJ79" s="3">
        <f t="shared" si="37"/>
        <v>0.12255625400616978</v>
      </c>
      <c r="AK79" s="3">
        <f t="shared" si="38"/>
        <v>0.8312116798073317</v>
      </c>
      <c r="AL79" s="3">
        <f t="shared" si="39"/>
        <v>0.015689159600726612</v>
      </c>
    </row>
    <row r="80" spans="1:38" ht="12.75">
      <c r="A80">
        <v>4709</v>
      </c>
      <c r="B80" s="1"/>
      <c r="C80" s="1">
        <v>1437.4603</v>
      </c>
      <c r="D80" s="1">
        <v>181.1349</v>
      </c>
      <c r="E80" s="1">
        <v>549.6864</v>
      </c>
      <c r="F80" s="1">
        <v>6333.5665</v>
      </c>
      <c r="G80" s="1">
        <v>363.2124</v>
      </c>
      <c r="H80" s="1">
        <v>599.0981</v>
      </c>
      <c r="I80" s="1">
        <v>48.2096</v>
      </c>
      <c r="J80" s="1">
        <v>298.3646</v>
      </c>
      <c r="K80" s="1"/>
      <c r="L80" s="1">
        <v>131.296</v>
      </c>
      <c r="M80" s="1">
        <v>24.0688</v>
      </c>
      <c r="N80" s="1">
        <v>9966.0976</v>
      </c>
      <c r="P80" s="2">
        <f t="shared" si="20"/>
        <v>1437.4603</v>
      </c>
      <c r="Q80" s="2">
        <f t="shared" si="21"/>
        <v>181.1349</v>
      </c>
      <c r="R80" s="2">
        <f t="shared" si="22"/>
        <v>549.6864</v>
      </c>
      <c r="S80" s="2">
        <f t="shared" si="23"/>
        <v>6769.0573</v>
      </c>
      <c r="T80" s="2">
        <f t="shared" si="24"/>
        <v>599.0981</v>
      </c>
      <c r="U80" s="2">
        <f t="shared" si="25"/>
        <v>298.3646</v>
      </c>
      <c r="V80" s="2">
        <f t="shared" si="26"/>
        <v>131.296</v>
      </c>
      <c r="X80" s="3">
        <f t="shared" si="27"/>
        <v>0.14423502133874347</v>
      </c>
      <c r="Y80" s="3">
        <f t="shared" si="28"/>
        <v>0.018175107978071578</v>
      </c>
      <c r="Z80" s="3">
        <f t="shared" si="29"/>
        <v>0.055155630825851044</v>
      </c>
      <c r="AA80" s="3">
        <f t="shared" si="30"/>
        <v>0.6792084095182853</v>
      </c>
      <c r="AB80" s="3">
        <f t="shared" si="31"/>
        <v>0.060113609563687206</v>
      </c>
      <c r="AC80" s="3">
        <f t="shared" si="32"/>
        <v>0.02993795685886119</v>
      </c>
      <c r="AD80" s="3">
        <f t="shared" si="33"/>
        <v>0.013174263916500277</v>
      </c>
      <c r="AF80" s="2">
        <f t="shared" si="34"/>
        <v>1461.5291</v>
      </c>
      <c r="AG80" s="2">
        <f t="shared" si="35"/>
        <v>7499.878600000001</v>
      </c>
      <c r="AH80" s="2">
        <f t="shared" si="36"/>
        <v>599.0981</v>
      </c>
      <c r="AJ80" s="3">
        <f t="shared" si="37"/>
        <v>0.14665008899772367</v>
      </c>
      <c r="AK80" s="3">
        <f t="shared" si="38"/>
        <v>0.752539148322208</v>
      </c>
      <c r="AL80" s="3">
        <f t="shared" si="39"/>
        <v>0.060113609563687206</v>
      </c>
    </row>
    <row r="81" spans="1:38" ht="12.75">
      <c r="A81">
        <v>4710</v>
      </c>
      <c r="B81" s="1"/>
      <c r="C81" s="1">
        <v>1383.5775</v>
      </c>
      <c r="D81" s="1">
        <v>257.1819</v>
      </c>
      <c r="E81" s="1">
        <v>1269.1645</v>
      </c>
      <c r="F81" s="1">
        <v>6118.8295</v>
      </c>
      <c r="G81" s="1">
        <v>591.2695</v>
      </c>
      <c r="H81" s="1">
        <v>887.9614</v>
      </c>
      <c r="I81" s="1">
        <v>103.7565</v>
      </c>
      <c r="J81" s="1">
        <v>553.2681</v>
      </c>
      <c r="K81" s="1">
        <v>8.7236</v>
      </c>
      <c r="L81" s="1">
        <v>86.6082</v>
      </c>
      <c r="M81" s="1">
        <v>10.0748</v>
      </c>
      <c r="N81" s="1">
        <v>11270.4155</v>
      </c>
      <c r="P81" s="2">
        <f t="shared" si="20"/>
        <v>1383.5775</v>
      </c>
      <c r="Q81" s="2">
        <f t="shared" si="21"/>
        <v>257.1819</v>
      </c>
      <c r="R81" s="2">
        <f t="shared" si="22"/>
        <v>1269.1645</v>
      </c>
      <c r="S81" s="2">
        <f t="shared" si="23"/>
        <v>6823.930300000001</v>
      </c>
      <c r="T81" s="2">
        <f t="shared" si="24"/>
        <v>887.9614</v>
      </c>
      <c r="U81" s="2">
        <f t="shared" si="25"/>
        <v>561.9917</v>
      </c>
      <c r="V81" s="2">
        <f t="shared" si="26"/>
        <v>86.6082</v>
      </c>
      <c r="X81" s="3">
        <f t="shared" si="27"/>
        <v>0.12276188930212911</v>
      </c>
      <c r="Y81" s="3">
        <f t="shared" si="28"/>
        <v>0.022819203071971925</v>
      </c>
      <c r="Z81" s="3">
        <f t="shared" si="29"/>
        <v>0.11261026711925573</v>
      </c>
      <c r="AA81" s="3">
        <f t="shared" si="30"/>
        <v>0.6054728239611044</v>
      </c>
      <c r="AB81" s="3">
        <f t="shared" si="31"/>
        <v>0.07878692671090964</v>
      </c>
      <c r="AC81" s="3">
        <f t="shared" si="32"/>
        <v>0.049864328426933335</v>
      </c>
      <c r="AD81" s="3">
        <f t="shared" si="33"/>
        <v>0.0076845614076961055</v>
      </c>
      <c r="AF81" s="2">
        <f t="shared" si="34"/>
        <v>1393.6523000000002</v>
      </c>
      <c r="AG81" s="2">
        <f t="shared" si="35"/>
        <v>8350.2767</v>
      </c>
      <c r="AH81" s="2">
        <f t="shared" si="36"/>
        <v>887.9614</v>
      </c>
      <c r="AJ81" s="3">
        <f t="shared" si="37"/>
        <v>0.12365580488137286</v>
      </c>
      <c r="AK81" s="3">
        <f t="shared" si="38"/>
        <v>0.7409022941523319</v>
      </c>
      <c r="AL81" s="3">
        <f t="shared" si="39"/>
        <v>0.07878692671090964</v>
      </c>
    </row>
    <row r="82" spans="1:38" ht="12.75">
      <c r="A82">
        <v>4800</v>
      </c>
      <c r="B82" s="1"/>
      <c r="C82" s="1">
        <v>1284.5515</v>
      </c>
      <c r="D82" s="1">
        <v>211.1325</v>
      </c>
      <c r="E82" s="1">
        <v>1194.1513</v>
      </c>
      <c r="F82" s="1">
        <v>14921.6383</v>
      </c>
      <c r="G82" s="1">
        <v>1099.1856</v>
      </c>
      <c r="H82" s="1">
        <v>599.6105</v>
      </c>
      <c r="I82" s="1">
        <v>74.1137</v>
      </c>
      <c r="J82" s="1">
        <v>680.4833</v>
      </c>
      <c r="K82" s="1"/>
      <c r="L82" s="1">
        <v>68.9146</v>
      </c>
      <c r="M82" s="1">
        <v>36.4044</v>
      </c>
      <c r="N82" s="1">
        <v>20170.1857</v>
      </c>
      <c r="P82" s="2">
        <f t="shared" si="20"/>
        <v>1284.5515</v>
      </c>
      <c r="Q82" s="2">
        <f t="shared" si="21"/>
        <v>211.1325</v>
      </c>
      <c r="R82" s="2">
        <f t="shared" si="22"/>
        <v>1194.1513</v>
      </c>
      <c r="S82" s="2">
        <f t="shared" si="23"/>
        <v>16131.342</v>
      </c>
      <c r="T82" s="2">
        <f t="shared" si="24"/>
        <v>599.6105</v>
      </c>
      <c r="U82" s="2">
        <f t="shared" si="25"/>
        <v>680.4833</v>
      </c>
      <c r="V82" s="2">
        <f t="shared" si="26"/>
        <v>68.9146</v>
      </c>
      <c r="X82" s="3">
        <f t="shared" si="27"/>
        <v>0.06368565560603638</v>
      </c>
      <c r="Y82" s="3">
        <f t="shared" si="28"/>
        <v>0.01046755360313812</v>
      </c>
      <c r="Z82" s="3">
        <f t="shared" si="29"/>
        <v>0.05920378313621574</v>
      </c>
      <c r="AA82" s="3">
        <f t="shared" si="30"/>
        <v>0.7997616997646184</v>
      </c>
      <c r="AB82" s="3">
        <f t="shared" si="31"/>
        <v>0.029727564679783783</v>
      </c>
      <c r="AC82" s="3">
        <f t="shared" si="32"/>
        <v>0.03373708651576767</v>
      </c>
      <c r="AD82" s="3">
        <f t="shared" si="33"/>
        <v>0.0034166566944398525</v>
      </c>
      <c r="AF82" s="2">
        <f t="shared" si="34"/>
        <v>1320.9559</v>
      </c>
      <c r="AG82" s="2">
        <f t="shared" si="35"/>
        <v>17536.6258</v>
      </c>
      <c r="AH82" s="2">
        <f t="shared" si="36"/>
        <v>599.6105</v>
      </c>
      <c r="AJ82" s="3">
        <f t="shared" si="37"/>
        <v>0.06549051752161111</v>
      </c>
      <c r="AK82" s="3">
        <f t="shared" si="38"/>
        <v>0.8694330365039723</v>
      </c>
      <c r="AL82" s="3">
        <f t="shared" si="39"/>
        <v>0.029727564679783783</v>
      </c>
    </row>
    <row r="83" spans="1:38" ht="12.75">
      <c r="A83">
        <v>4801</v>
      </c>
      <c r="B83" s="1"/>
      <c r="C83" s="1">
        <v>307.3485</v>
      </c>
      <c r="D83" s="1">
        <v>23.1608</v>
      </c>
      <c r="E83" s="1">
        <v>574.1733</v>
      </c>
      <c r="F83" s="1">
        <v>2632.5368</v>
      </c>
      <c r="G83" s="1">
        <v>85.8828</v>
      </c>
      <c r="H83" s="1">
        <v>34.8802</v>
      </c>
      <c r="I83" s="1">
        <v>16.529</v>
      </c>
      <c r="J83" s="1">
        <v>216.2671</v>
      </c>
      <c r="K83" s="1"/>
      <c r="L83" s="1">
        <v>52.1336</v>
      </c>
      <c r="M83" s="1"/>
      <c r="N83" s="1">
        <v>3942.9121</v>
      </c>
      <c r="P83" s="2">
        <f t="shared" si="20"/>
        <v>307.3485</v>
      </c>
      <c r="Q83" s="2">
        <f t="shared" si="21"/>
        <v>23.1608</v>
      </c>
      <c r="R83" s="2">
        <f t="shared" si="22"/>
        <v>574.1733</v>
      </c>
      <c r="S83" s="2">
        <f t="shared" si="23"/>
        <v>2734.9485999999997</v>
      </c>
      <c r="T83" s="2">
        <f t="shared" si="24"/>
        <v>34.8802</v>
      </c>
      <c r="U83" s="2">
        <f t="shared" si="25"/>
        <v>216.2671</v>
      </c>
      <c r="V83" s="2">
        <f t="shared" si="26"/>
        <v>52.1336</v>
      </c>
      <c r="X83" s="3">
        <f t="shared" si="27"/>
        <v>0.07794962002830344</v>
      </c>
      <c r="Y83" s="3">
        <f t="shared" si="28"/>
        <v>0.005874034067358488</v>
      </c>
      <c r="Z83" s="3">
        <f t="shared" si="29"/>
        <v>0.14562163331006037</v>
      </c>
      <c r="AA83" s="3">
        <f t="shared" si="30"/>
        <v>0.6936367158679494</v>
      </c>
      <c r="AB83" s="3">
        <f t="shared" si="31"/>
        <v>0.008846304232853682</v>
      </c>
      <c r="AC83" s="3">
        <f t="shared" si="32"/>
        <v>0.05484958693347488</v>
      </c>
      <c r="AD83" s="3">
        <f t="shared" si="33"/>
        <v>0.013222105559999676</v>
      </c>
      <c r="AF83" s="2">
        <f t="shared" si="34"/>
        <v>307.3485</v>
      </c>
      <c r="AG83" s="2">
        <f t="shared" si="35"/>
        <v>3332.2826999999997</v>
      </c>
      <c r="AH83" s="2">
        <f t="shared" si="36"/>
        <v>34.8802</v>
      </c>
      <c r="AJ83" s="3">
        <f t="shared" si="37"/>
        <v>0.07794962002830344</v>
      </c>
      <c r="AK83" s="3">
        <f t="shared" si="38"/>
        <v>0.8451323832453682</v>
      </c>
      <c r="AL83" s="3">
        <f t="shared" si="39"/>
        <v>0.008846304232853682</v>
      </c>
    </row>
    <row r="84" spans="1:38" ht="12.75">
      <c r="A84">
        <v>4802</v>
      </c>
      <c r="B84" s="1"/>
      <c r="C84" s="1">
        <v>858.5718</v>
      </c>
      <c r="D84" s="1">
        <v>44.1675</v>
      </c>
      <c r="E84" s="1">
        <v>1255.1215</v>
      </c>
      <c r="F84" s="1">
        <v>7201.3771</v>
      </c>
      <c r="G84" s="1">
        <v>338.2733</v>
      </c>
      <c r="H84" s="1">
        <v>93.1869</v>
      </c>
      <c r="I84" s="1">
        <v>55.7855</v>
      </c>
      <c r="J84" s="1">
        <v>444.6826</v>
      </c>
      <c r="K84" s="1"/>
      <c r="L84" s="1">
        <v>113.7358</v>
      </c>
      <c r="M84" s="1">
        <v>73.5605</v>
      </c>
      <c r="N84" s="1">
        <v>10478.462500000001</v>
      </c>
      <c r="P84" s="2">
        <f t="shared" si="20"/>
        <v>858.5718</v>
      </c>
      <c r="Q84" s="2">
        <f t="shared" si="21"/>
        <v>44.1675</v>
      </c>
      <c r="R84" s="2">
        <f t="shared" si="22"/>
        <v>1255.1215</v>
      </c>
      <c r="S84" s="2">
        <f t="shared" si="23"/>
        <v>7668.996399999999</v>
      </c>
      <c r="T84" s="2">
        <f t="shared" si="24"/>
        <v>93.1869</v>
      </c>
      <c r="U84" s="2">
        <f t="shared" si="25"/>
        <v>444.6826</v>
      </c>
      <c r="V84" s="2">
        <f t="shared" si="26"/>
        <v>113.7358</v>
      </c>
      <c r="X84" s="3">
        <f t="shared" si="27"/>
        <v>0.08193681086323494</v>
      </c>
      <c r="Y84" s="3">
        <f t="shared" si="28"/>
        <v>0.004215074492083165</v>
      </c>
      <c r="Z84" s="3">
        <f t="shared" si="29"/>
        <v>0.11978107475214038</v>
      </c>
      <c r="AA84" s="3">
        <f t="shared" si="30"/>
        <v>0.731881838580803</v>
      </c>
      <c r="AB84" s="3">
        <f t="shared" si="31"/>
        <v>0.008893184472435721</v>
      </c>
      <c r="AC84" s="3">
        <f t="shared" si="32"/>
        <v>0.04243777176279439</v>
      </c>
      <c r="AD84" s="3">
        <f t="shared" si="33"/>
        <v>0.010854245076508121</v>
      </c>
      <c r="AF84" s="2">
        <f t="shared" si="34"/>
        <v>932.1323000000001</v>
      </c>
      <c r="AG84" s="2">
        <f t="shared" si="35"/>
        <v>8968.2854</v>
      </c>
      <c r="AH84" s="2">
        <f t="shared" si="36"/>
        <v>93.1869</v>
      </c>
      <c r="AJ84" s="3">
        <f t="shared" si="37"/>
        <v>0.08895697245659848</v>
      </c>
      <c r="AK84" s="3">
        <f t="shared" si="38"/>
        <v>0.8558779878250268</v>
      </c>
      <c r="AL84" s="3">
        <f t="shared" si="39"/>
        <v>0.008893184472435721</v>
      </c>
    </row>
    <row r="85" spans="1:38" ht="12.75">
      <c r="A85">
        <v>4803</v>
      </c>
      <c r="B85" s="1"/>
      <c r="C85" s="1">
        <v>239.8371</v>
      </c>
      <c r="D85" s="1">
        <v>16.2354</v>
      </c>
      <c r="E85" s="1">
        <v>398.4744</v>
      </c>
      <c r="F85" s="1">
        <v>4179.7081</v>
      </c>
      <c r="G85" s="1">
        <v>78.147</v>
      </c>
      <c r="H85" s="1">
        <v>63.5949</v>
      </c>
      <c r="I85" s="1">
        <v>37.8789</v>
      </c>
      <c r="J85" s="1">
        <v>263.0034</v>
      </c>
      <c r="K85" s="1"/>
      <c r="L85" s="1">
        <v>26.6889</v>
      </c>
      <c r="M85" s="1">
        <v>40.2115</v>
      </c>
      <c r="N85" s="1">
        <v>5343.7796</v>
      </c>
      <c r="P85" s="2">
        <f t="shared" si="20"/>
        <v>239.8371</v>
      </c>
      <c r="Q85" s="2">
        <f t="shared" si="21"/>
        <v>16.2354</v>
      </c>
      <c r="R85" s="2">
        <f t="shared" si="22"/>
        <v>398.4744</v>
      </c>
      <c r="S85" s="2">
        <f t="shared" si="23"/>
        <v>4335.9455</v>
      </c>
      <c r="T85" s="2">
        <f t="shared" si="24"/>
        <v>63.5949</v>
      </c>
      <c r="U85" s="2">
        <f t="shared" si="25"/>
        <v>263.0034</v>
      </c>
      <c r="V85" s="2">
        <f t="shared" si="26"/>
        <v>26.6889</v>
      </c>
      <c r="X85" s="3">
        <f t="shared" si="27"/>
        <v>0.04488154788419792</v>
      </c>
      <c r="Y85" s="3">
        <f t="shared" si="28"/>
        <v>0.0030381866797051286</v>
      </c>
      <c r="Z85" s="3">
        <f t="shared" si="29"/>
        <v>0.07456789572683724</v>
      </c>
      <c r="AA85" s="3">
        <f t="shared" si="30"/>
        <v>0.8114005113534248</v>
      </c>
      <c r="AB85" s="3">
        <f t="shared" si="31"/>
        <v>0.01190073407967649</v>
      </c>
      <c r="AC85" s="3">
        <f t="shared" si="32"/>
        <v>0.0492167379058822</v>
      </c>
      <c r="AD85" s="3">
        <f t="shared" si="33"/>
        <v>0.004994386370276199</v>
      </c>
      <c r="AF85" s="2">
        <f t="shared" si="34"/>
        <v>280.04859999999996</v>
      </c>
      <c r="AG85" s="2">
        <f t="shared" si="35"/>
        <v>4750.655299999999</v>
      </c>
      <c r="AH85" s="2">
        <f t="shared" si="36"/>
        <v>63.5949</v>
      </c>
      <c r="AJ85" s="3">
        <f t="shared" si="37"/>
        <v>0.05240646526664385</v>
      </c>
      <c r="AK85" s="3">
        <f t="shared" si="38"/>
        <v>0.8890065937599672</v>
      </c>
      <c r="AL85" s="3">
        <f t="shared" si="39"/>
        <v>0.01190073407967649</v>
      </c>
    </row>
    <row r="86" spans="1:38" ht="12.75">
      <c r="A86">
        <v>5000</v>
      </c>
      <c r="B86" s="1">
        <v>9.1982</v>
      </c>
      <c r="C86" s="1">
        <v>18395.6738</v>
      </c>
      <c r="D86" s="1">
        <v>3075.1006</v>
      </c>
      <c r="E86" s="1">
        <v>1332.5034</v>
      </c>
      <c r="F86" s="1">
        <v>6611.5656</v>
      </c>
      <c r="G86" s="1">
        <v>1326.8411</v>
      </c>
      <c r="H86" s="1">
        <v>511.9842</v>
      </c>
      <c r="I86" s="1">
        <v>135.9385</v>
      </c>
      <c r="J86" s="1">
        <v>1079.3828</v>
      </c>
      <c r="K86" s="1">
        <v>3934.2311</v>
      </c>
      <c r="L86" s="1">
        <v>1289.1865</v>
      </c>
      <c r="M86" s="1">
        <v>46.5996</v>
      </c>
      <c r="N86" s="1">
        <v>37748.205400000006</v>
      </c>
      <c r="P86" s="2">
        <f t="shared" si="20"/>
        <v>18395.6738</v>
      </c>
      <c r="Q86" s="2">
        <f t="shared" si="21"/>
        <v>3075.1006</v>
      </c>
      <c r="R86" s="2">
        <f t="shared" si="22"/>
        <v>1332.5034</v>
      </c>
      <c r="S86" s="2">
        <f t="shared" si="23"/>
        <v>8120.944799999999</v>
      </c>
      <c r="T86" s="2">
        <f t="shared" si="24"/>
        <v>511.9842</v>
      </c>
      <c r="U86" s="2">
        <f t="shared" si="25"/>
        <v>5013.6139</v>
      </c>
      <c r="V86" s="2">
        <f t="shared" si="26"/>
        <v>1289.1865</v>
      </c>
      <c r="X86" s="3">
        <f t="shared" si="27"/>
        <v>0.48732578423450024</v>
      </c>
      <c r="Y86" s="3">
        <f t="shared" si="28"/>
        <v>0.08146349124189092</v>
      </c>
      <c r="Z86" s="3">
        <f t="shared" si="29"/>
        <v>0.03529978143013919</v>
      </c>
      <c r="AA86" s="3">
        <f t="shared" si="30"/>
        <v>0.215134592861996</v>
      </c>
      <c r="AB86" s="3">
        <f t="shared" si="31"/>
        <v>0.013563140143345725</v>
      </c>
      <c r="AC86" s="3">
        <f t="shared" si="32"/>
        <v>0.13281727824867667</v>
      </c>
      <c r="AD86" s="3">
        <f t="shared" si="33"/>
        <v>0.034152259328333524</v>
      </c>
      <c r="AF86" s="2">
        <f t="shared" si="34"/>
        <v>18442.273400000002</v>
      </c>
      <c r="AG86" s="2">
        <f t="shared" si="35"/>
        <v>12528.5488</v>
      </c>
      <c r="AH86" s="2">
        <f t="shared" si="36"/>
        <v>511.9842</v>
      </c>
      <c r="AJ86" s="3">
        <f t="shared" si="37"/>
        <v>0.48856026941084724</v>
      </c>
      <c r="AK86" s="3">
        <f t="shared" si="38"/>
        <v>0.3318978655340261</v>
      </c>
      <c r="AL86" s="3">
        <f t="shared" si="39"/>
        <v>0.013563140143345725</v>
      </c>
    </row>
    <row r="87" spans="1:38" ht="12.75">
      <c r="A87">
        <v>5101</v>
      </c>
      <c r="B87" s="1"/>
      <c r="C87" s="1">
        <v>681.8752</v>
      </c>
      <c r="D87" s="1">
        <v>62.9984</v>
      </c>
      <c r="E87" s="1">
        <v>116.0971</v>
      </c>
      <c r="F87" s="1">
        <v>1992.0366</v>
      </c>
      <c r="G87" s="1">
        <v>33.2875</v>
      </c>
      <c r="H87" s="1">
        <v>81.5505</v>
      </c>
      <c r="I87" s="1">
        <v>12.871</v>
      </c>
      <c r="J87" s="1">
        <v>505.6823</v>
      </c>
      <c r="K87" s="1">
        <v>84.0044</v>
      </c>
      <c r="L87" s="1">
        <v>84.4214</v>
      </c>
      <c r="M87" s="1">
        <v>14.0338</v>
      </c>
      <c r="N87" s="1">
        <v>3668.8581999999997</v>
      </c>
      <c r="P87" s="2">
        <f t="shared" si="20"/>
        <v>681.8752</v>
      </c>
      <c r="Q87" s="2">
        <f t="shared" si="21"/>
        <v>62.9984</v>
      </c>
      <c r="R87" s="2">
        <f t="shared" si="22"/>
        <v>116.0971</v>
      </c>
      <c r="S87" s="2">
        <f t="shared" si="23"/>
        <v>2052.2289</v>
      </c>
      <c r="T87" s="2">
        <f t="shared" si="24"/>
        <v>81.5505</v>
      </c>
      <c r="U87" s="2">
        <f t="shared" si="25"/>
        <v>589.6867</v>
      </c>
      <c r="V87" s="2">
        <f t="shared" si="26"/>
        <v>84.4214</v>
      </c>
      <c r="X87" s="3">
        <f t="shared" si="27"/>
        <v>0.18585487986425858</v>
      </c>
      <c r="Y87" s="3">
        <f t="shared" si="28"/>
        <v>0.017171118796578184</v>
      </c>
      <c r="Z87" s="3">
        <f t="shared" si="29"/>
        <v>0.03164393216396317</v>
      </c>
      <c r="AA87" s="3">
        <f t="shared" si="30"/>
        <v>0.5593644638541768</v>
      </c>
      <c r="AB87" s="3">
        <f t="shared" si="31"/>
        <v>0.022227760124389654</v>
      </c>
      <c r="AC87" s="3">
        <f t="shared" si="32"/>
        <v>0.1607275800411147</v>
      </c>
      <c r="AD87" s="3">
        <f t="shared" si="33"/>
        <v>0.02301026515551896</v>
      </c>
      <c r="AF87" s="2">
        <f t="shared" si="34"/>
        <v>695.909</v>
      </c>
      <c r="AG87" s="2">
        <f t="shared" si="35"/>
        <v>2231.3244</v>
      </c>
      <c r="AH87" s="2">
        <f t="shared" si="36"/>
        <v>81.5505</v>
      </c>
      <c r="AJ87" s="3">
        <f t="shared" si="37"/>
        <v>0.18967999362853546</v>
      </c>
      <c r="AK87" s="3">
        <f t="shared" si="38"/>
        <v>0.6081795148147181</v>
      </c>
      <c r="AL87" s="3">
        <f t="shared" si="39"/>
        <v>0.022227760124389654</v>
      </c>
    </row>
    <row r="88" spans="1:38" ht="12.75">
      <c r="A88">
        <v>5102</v>
      </c>
      <c r="B88" s="1"/>
      <c r="C88" s="1">
        <v>941.7178</v>
      </c>
      <c r="D88" s="1">
        <v>75.3904</v>
      </c>
      <c r="E88" s="1">
        <v>240.2535</v>
      </c>
      <c r="F88" s="1">
        <v>2818.4647</v>
      </c>
      <c r="G88" s="1">
        <v>7.4997</v>
      </c>
      <c r="H88" s="1">
        <v>74.4915</v>
      </c>
      <c r="I88" s="1">
        <v>29.6144</v>
      </c>
      <c r="J88" s="1">
        <v>500.3726</v>
      </c>
      <c r="K88" s="1">
        <v>159.3366</v>
      </c>
      <c r="L88" s="1">
        <v>184.474</v>
      </c>
      <c r="M88" s="1">
        <v>30.7249</v>
      </c>
      <c r="N88" s="1">
        <v>5062.340099999999</v>
      </c>
      <c r="P88" s="2">
        <f t="shared" si="20"/>
        <v>941.7178</v>
      </c>
      <c r="Q88" s="2">
        <f t="shared" si="21"/>
        <v>75.3904</v>
      </c>
      <c r="R88" s="2">
        <f t="shared" si="22"/>
        <v>240.2535</v>
      </c>
      <c r="S88" s="2">
        <f t="shared" si="23"/>
        <v>2886.3037</v>
      </c>
      <c r="T88" s="2">
        <f t="shared" si="24"/>
        <v>74.4915</v>
      </c>
      <c r="U88" s="2">
        <f t="shared" si="25"/>
        <v>659.7092</v>
      </c>
      <c r="V88" s="2">
        <f t="shared" si="26"/>
        <v>184.474</v>
      </c>
      <c r="X88" s="3">
        <f t="shared" si="27"/>
        <v>0.18602420647320794</v>
      </c>
      <c r="Y88" s="3">
        <f t="shared" si="28"/>
        <v>0.014892401243448658</v>
      </c>
      <c r="Z88" s="3">
        <f t="shared" si="29"/>
        <v>0.04745898048216872</v>
      </c>
      <c r="AA88" s="3">
        <f t="shared" si="30"/>
        <v>0.5701520725563263</v>
      </c>
      <c r="AB88" s="3">
        <f t="shared" si="31"/>
        <v>0.014714835141163276</v>
      </c>
      <c r="AC88" s="3">
        <f t="shared" si="32"/>
        <v>0.13031704448304451</v>
      </c>
      <c r="AD88" s="3">
        <f t="shared" si="33"/>
        <v>0.03644045962064066</v>
      </c>
      <c r="AF88" s="2">
        <f t="shared" si="34"/>
        <v>972.4427000000001</v>
      </c>
      <c r="AG88" s="2">
        <f t="shared" si="35"/>
        <v>3201.9476</v>
      </c>
      <c r="AH88" s="2">
        <f t="shared" si="36"/>
        <v>74.4915</v>
      </c>
      <c r="AJ88" s="3">
        <f t="shared" si="37"/>
        <v>0.19209351422279988</v>
      </c>
      <c r="AK88" s="3">
        <f t="shared" si="38"/>
        <v>0.6325034542819437</v>
      </c>
      <c r="AL88" s="3">
        <f t="shared" si="39"/>
        <v>0.014714835141163276</v>
      </c>
    </row>
    <row r="89" spans="1:38" ht="12.75">
      <c r="A89">
        <v>5103</v>
      </c>
      <c r="B89" s="1"/>
      <c r="C89" s="1">
        <v>1333.719</v>
      </c>
      <c r="D89" s="1">
        <v>167.2145</v>
      </c>
      <c r="E89" s="1">
        <v>736.3739</v>
      </c>
      <c r="F89" s="1">
        <v>7270.9311</v>
      </c>
      <c r="G89" s="1">
        <v>346.2262</v>
      </c>
      <c r="H89" s="1">
        <v>263.4124</v>
      </c>
      <c r="I89" s="1">
        <v>43.3885</v>
      </c>
      <c r="J89" s="1">
        <v>583.1764</v>
      </c>
      <c r="K89" s="1">
        <v>218.8523</v>
      </c>
      <c r="L89" s="1">
        <v>145.5236</v>
      </c>
      <c r="M89" s="1">
        <v>19.9712</v>
      </c>
      <c r="N89" s="1">
        <v>11128.789099999998</v>
      </c>
      <c r="P89" s="2">
        <f t="shared" si="20"/>
        <v>1333.719</v>
      </c>
      <c r="Q89" s="2">
        <f t="shared" si="21"/>
        <v>167.2145</v>
      </c>
      <c r="R89" s="2">
        <f t="shared" si="22"/>
        <v>736.3739</v>
      </c>
      <c r="S89" s="2">
        <f t="shared" si="23"/>
        <v>7680.517</v>
      </c>
      <c r="T89" s="2">
        <f t="shared" si="24"/>
        <v>263.4124</v>
      </c>
      <c r="U89" s="2">
        <f t="shared" si="25"/>
        <v>802.0287</v>
      </c>
      <c r="V89" s="2">
        <f t="shared" si="26"/>
        <v>145.5236</v>
      </c>
      <c r="X89" s="3">
        <f t="shared" si="27"/>
        <v>0.11984403586190705</v>
      </c>
      <c r="Y89" s="3">
        <f t="shared" si="28"/>
        <v>0.015025399304224394</v>
      </c>
      <c r="Z89" s="3">
        <f t="shared" si="29"/>
        <v>0.06616837585681269</v>
      </c>
      <c r="AA89" s="3">
        <f t="shared" si="30"/>
        <v>0.6901484906385728</v>
      </c>
      <c r="AB89" s="3">
        <f t="shared" si="31"/>
        <v>0.023669457443487724</v>
      </c>
      <c r="AC89" s="3">
        <f t="shared" si="32"/>
        <v>0.07206792156749561</v>
      </c>
      <c r="AD89" s="3">
        <f t="shared" si="33"/>
        <v>0.01307631932749988</v>
      </c>
      <c r="AF89" s="2">
        <f t="shared" si="34"/>
        <v>1353.6902</v>
      </c>
      <c r="AG89" s="2">
        <f t="shared" si="35"/>
        <v>8584.105399999999</v>
      </c>
      <c r="AH89" s="2">
        <f t="shared" si="36"/>
        <v>263.4124</v>
      </c>
      <c r="AJ89" s="3">
        <f t="shared" si="37"/>
        <v>0.12163858869425427</v>
      </c>
      <c r="AK89" s="3">
        <f t="shared" si="38"/>
        <v>0.7713422657996097</v>
      </c>
      <c r="AL89" s="3">
        <f t="shared" si="39"/>
        <v>0.023669457443487724</v>
      </c>
    </row>
    <row r="90" spans="1:38" ht="12.75">
      <c r="A90">
        <v>5104</v>
      </c>
      <c r="B90" s="1"/>
      <c r="C90" s="1">
        <v>1149.1514</v>
      </c>
      <c r="D90" s="1">
        <v>120.9087</v>
      </c>
      <c r="E90" s="1">
        <v>312.8047</v>
      </c>
      <c r="F90" s="1">
        <v>2683.9711</v>
      </c>
      <c r="G90" s="1">
        <v>9.9054</v>
      </c>
      <c r="H90" s="1">
        <v>39.0263</v>
      </c>
      <c r="I90" s="1">
        <v>8.9532</v>
      </c>
      <c r="J90" s="1">
        <v>244.2708</v>
      </c>
      <c r="K90" s="1">
        <v>60.8358</v>
      </c>
      <c r="L90" s="1">
        <v>121.7482</v>
      </c>
      <c r="M90" s="1">
        <v>15.4978</v>
      </c>
      <c r="N90" s="1">
        <v>4767.0734</v>
      </c>
      <c r="P90" s="2">
        <f t="shared" si="20"/>
        <v>1149.1514</v>
      </c>
      <c r="Q90" s="2">
        <f t="shared" si="21"/>
        <v>120.9087</v>
      </c>
      <c r="R90" s="2">
        <f t="shared" si="22"/>
        <v>312.8047</v>
      </c>
      <c r="S90" s="2">
        <f t="shared" si="23"/>
        <v>2718.3275000000003</v>
      </c>
      <c r="T90" s="2">
        <f t="shared" si="24"/>
        <v>39.0263</v>
      </c>
      <c r="U90" s="2">
        <f t="shared" si="25"/>
        <v>305.1066</v>
      </c>
      <c r="V90" s="2">
        <f t="shared" si="26"/>
        <v>121.7482</v>
      </c>
      <c r="X90" s="3">
        <f t="shared" si="27"/>
        <v>0.24106014394492015</v>
      </c>
      <c r="Y90" s="3">
        <f t="shared" si="28"/>
        <v>0.025363297322000537</v>
      </c>
      <c r="Z90" s="3">
        <f t="shared" si="29"/>
        <v>0.0656177645596982</v>
      </c>
      <c r="AA90" s="3">
        <f t="shared" si="30"/>
        <v>0.5702298395489359</v>
      </c>
      <c r="AB90" s="3">
        <f t="shared" si="31"/>
        <v>0.008186637109468462</v>
      </c>
      <c r="AC90" s="3">
        <f t="shared" si="32"/>
        <v>0.0640029163385653</v>
      </c>
      <c r="AD90" s="3">
        <f t="shared" si="33"/>
        <v>0.025539401176411503</v>
      </c>
      <c r="AF90" s="2">
        <f t="shared" si="34"/>
        <v>1164.6492</v>
      </c>
      <c r="AG90" s="2">
        <f t="shared" si="35"/>
        <v>3152.0409000000004</v>
      </c>
      <c r="AH90" s="2">
        <f t="shared" si="36"/>
        <v>39.0263</v>
      </c>
      <c r="AJ90" s="3">
        <f t="shared" si="37"/>
        <v>0.24431115325390207</v>
      </c>
      <c r="AK90" s="3">
        <f t="shared" si="38"/>
        <v>0.6612109014306347</v>
      </c>
      <c r="AL90" s="3">
        <f t="shared" si="39"/>
        <v>0.008186637109468462</v>
      </c>
    </row>
    <row r="91" spans="1:38" ht="12.75">
      <c r="A91">
        <v>5105</v>
      </c>
      <c r="B91" s="1"/>
      <c r="C91" s="1">
        <v>609.9656</v>
      </c>
      <c r="D91" s="1">
        <v>49.4726</v>
      </c>
      <c r="E91" s="1">
        <v>329.8518</v>
      </c>
      <c r="F91" s="1">
        <v>5507.645</v>
      </c>
      <c r="G91" s="1">
        <v>41.1242</v>
      </c>
      <c r="H91" s="1">
        <v>139.5779</v>
      </c>
      <c r="I91" s="1">
        <v>98.102</v>
      </c>
      <c r="J91" s="1">
        <v>471.4371</v>
      </c>
      <c r="K91" s="1"/>
      <c r="L91" s="1">
        <v>35.9452</v>
      </c>
      <c r="M91" s="1"/>
      <c r="N91" s="1">
        <v>7283.121400000001</v>
      </c>
      <c r="P91" s="2">
        <f t="shared" si="20"/>
        <v>609.9656</v>
      </c>
      <c r="Q91" s="2">
        <f t="shared" si="21"/>
        <v>49.4726</v>
      </c>
      <c r="R91" s="2">
        <f t="shared" si="22"/>
        <v>329.8518</v>
      </c>
      <c r="S91" s="2">
        <f t="shared" si="23"/>
        <v>5646.8712000000005</v>
      </c>
      <c r="T91" s="2">
        <f t="shared" si="24"/>
        <v>139.5779</v>
      </c>
      <c r="U91" s="2">
        <f t="shared" si="25"/>
        <v>471.4371</v>
      </c>
      <c r="V91" s="2">
        <f t="shared" si="26"/>
        <v>35.9452</v>
      </c>
      <c r="X91" s="3">
        <f t="shared" si="27"/>
        <v>0.08375057430732927</v>
      </c>
      <c r="Y91" s="3">
        <f t="shared" si="28"/>
        <v>0.006792774317890677</v>
      </c>
      <c r="Z91" s="3">
        <f t="shared" si="29"/>
        <v>0.04528989452242276</v>
      </c>
      <c r="AA91" s="3">
        <f t="shared" si="30"/>
        <v>0.7753366846253585</v>
      </c>
      <c r="AB91" s="3">
        <f t="shared" si="31"/>
        <v>0.019164571388306115</v>
      </c>
      <c r="AC91" s="3">
        <f t="shared" si="32"/>
        <v>0.0647300894915743</v>
      </c>
      <c r="AD91" s="3">
        <f t="shared" si="33"/>
        <v>0.004935411347118283</v>
      </c>
      <c r="AF91" s="2">
        <f t="shared" si="34"/>
        <v>609.9656</v>
      </c>
      <c r="AG91" s="2">
        <f t="shared" si="35"/>
        <v>6026.195600000001</v>
      </c>
      <c r="AH91" s="2">
        <f t="shared" si="36"/>
        <v>139.5779</v>
      </c>
      <c r="AJ91" s="3">
        <f t="shared" si="37"/>
        <v>0.08375057430732927</v>
      </c>
      <c r="AK91" s="3">
        <f t="shared" si="38"/>
        <v>0.8274193534656721</v>
      </c>
      <c r="AL91" s="3">
        <f t="shared" si="39"/>
        <v>0.019164571388306115</v>
      </c>
    </row>
    <row r="92" spans="1:38" ht="12.75">
      <c r="A92">
        <v>5106</v>
      </c>
      <c r="B92" s="1"/>
      <c r="C92" s="1">
        <v>3016.3927</v>
      </c>
      <c r="D92" s="1">
        <v>280.6238</v>
      </c>
      <c r="E92" s="1">
        <v>1182.7222</v>
      </c>
      <c r="F92" s="1">
        <v>15266.9184</v>
      </c>
      <c r="G92" s="1">
        <v>519.2745</v>
      </c>
      <c r="H92" s="1">
        <v>265.6124</v>
      </c>
      <c r="I92" s="1">
        <v>250.613</v>
      </c>
      <c r="J92" s="1">
        <v>1389.2174</v>
      </c>
      <c r="K92" s="1">
        <v>164.8509</v>
      </c>
      <c r="L92" s="1">
        <v>518.9224</v>
      </c>
      <c r="M92" s="1">
        <v>30.6267</v>
      </c>
      <c r="N92" s="1">
        <v>22885.774400000006</v>
      </c>
      <c r="P92" s="2">
        <f t="shared" si="20"/>
        <v>3016.3927</v>
      </c>
      <c r="Q92" s="2">
        <f t="shared" si="21"/>
        <v>280.6238</v>
      </c>
      <c r="R92" s="2">
        <f t="shared" si="22"/>
        <v>1182.7222</v>
      </c>
      <c r="S92" s="2">
        <f t="shared" si="23"/>
        <v>16067.4326</v>
      </c>
      <c r="T92" s="2">
        <f t="shared" si="24"/>
        <v>265.6124</v>
      </c>
      <c r="U92" s="2">
        <f t="shared" si="25"/>
        <v>1554.0683</v>
      </c>
      <c r="V92" s="2">
        <f t="shared" si="26"/>
        <v>518.9224</v>
      </c>
      <c r="X92" s="3">
        <f t="shared" si="27"/>
        <v>0.13180208138379618</v>
      </c>
      <c r="Y92" s="3">
        <f t="shared" si="28"/>
        <v>0.012261931586636628</v>
      </c>
      <c r="Z92" s="3">
        <f t="shared" si="29"/>
        <v>0.05167936113186537</v>
      </c>
      <c r="AA92" s="3">
        <f t="shared" si="30"/>
        <v>0.7020707413772285</v>
      </c>
      <c r="AB92" s="3">
        <f t="shared" si="31"/>
        <v>0.011606004470619963</v>
      </c>
      <c r="AC92" s="3">
        <f t="shared" si="32"/>
        <v>0.0679054277490387</v>
      </c>
      <c r="AD92" s="3">
        <f t="shared" si="33"/>
        <v>0.022674452300814427</v>
      </c>
      <c r="AF92" s="2">
        <f t="shared" si="34"/>
        <v>3047.0193999999997</v>
      </c>
      <c r="AG92" s="2">
        <f t="shared" si="35"/>
        <v>17530.7786</v>
      </c>
      <c r="AH92" s="2">
        <f t="shared" si="36"/>
        <v>265.6124</v>
      </c>
      <c r="AJ92" s="3">
        <f t="shared" si="37"/>
        <v>0.13314032318696625</v>
      </c>
      <c r="AK92" s="3">
        <f t="shared" si="38"/>
        <v>0.7660120340957305</v>
      </c>
      <c r="AL92" s="3">
        <f t="shared" si="39"/>
        <v>0.011606004470619963</v>
      </c>
    </row>
    <row r="93" spans="1:38" ht="12.75">
      <c r="A93">
        <v>5107</v>
      </c>
      <c r="B93" s="1"/>
      <c r="C93" s="1">
        <v>1000.1638</v>
      </c>
      <c r="D93" s="1">
        <v>164.9319</v>
      </c>
      <c r="E93" s="1">
        <v>167.6822</v>
      </c>
      <c r="F93" s="1">
        <v>2507.6812</v>
      </c>
      <c r="G93" s="1">
        <v>6.407</v>
      </c>
      <c r="H93" s="1">
        <v>21.5796</v>
      </c>
      <c r="I93" s="1">
        <v>21.809</v>
      </c>
      <c r="J93" s="1">
        <v>381.3732</v>
      </c>
      <c r="K93" s="1"/>
      <c r="L93" s="1">
        <v>58.1793</v>
      </c>
      <c r="M93" s="1">
        <v>13.4234</v>
      </c>
      <c r="N93" s="1">
        <v>4343.2306</v>
      </c>
      <c r="P93" s="2">
        <f t="shared" si="20"/>
        <v>1000.1638</v>
      </c>
      <c r="Q93" s="2">
        <f t="shared" si="21"/>
        <v>164.9319</v>
      </c>
      <c r="R93" s="2">
        <f t="shared" si="22"/>
        <v>167.6822</v>
      </c>
      <c r="S93" s="2">
        <f t="shared" si="23"/>
        <v>2549.3206000000005</v>
      </c>
      <c r="T93" s="2">
        <f t="shared" si="24"/>
        <v>21.5796</v>
      </c>
      <c r="U93" s="2">
        <f t="shared" si="25"/>
        <v>381.3732</v>
      </c>
      <c r="V93" s="2">
        <f t="shared" si="26"/>
        <v>58.1793</v>
      </c>
      <c r="X93" s="3">
        <f t="shared" si="27"/>
        <v>0.23028107234278558</v>
      </c>
      <c r="Y93" s="3">
        <f t="shared" si="28"/>
        <v>0.03797447457659743</v>
      </c>
      <c r="Z93" s="3">
        <f t="shared" si="29"/>
        <v>0.038607712885426804</v>
      </c>
      <c r="AA93" s="3">
        <f t="shared" si="30"/>
        <v>0.5869641367879478</v>
      </c>
      <c r="AB93" s="3">
        <f t="shared" si="31"/>
        <v>0.004968559578669389</v>
      </c>
      <c r="AC93" s="3">
        <f t="shared" si="32"/>
        <v>0.0878086464025189</v>
      </c>
      <c r="AD93" s="3">
        <f t="shared" si="33"/>
        <v>0.013395397426054237</v>
      </c>
      <c r="AF93" s="2">
        <f t="shared" si="34"/>
        <v>1013.5872</v>
      </c>
      <c r="AG93" s="2">
        <f t="shared" si="35"/>
        <v>2881.9347000000002</v>
      </c>
      <c r="AH93" s="2">
        <f t="shared" si="36"/>
        <v>21.5796</v>
      </c>
      <c r="AJ93" s="3">
        <f t="shared" si="37"/>
        <v>0.23337172104101497</v>
      </c>
      <c r="AK93" s="3">
        <f t="shared" si="38"/>
        <v>0.663546324249972</v>
      </c>
      <c r="AL93" s="3">
        <f t="shared" si="39"/>
        <v>0.004968559578669389</v>
      </c>
    </row>
    <row r="94" spans="1:38" ht="12.75">
      <c r="A94">
        <v>5108</v>
      </c>
      <c r="B94" s="1"/>
      <c r="C94" s="1">
        <v>1495.866</v>
      </c>
      <c r="D94" s="1">
        <v>270.5016</v>
      </c>
      <c r="E94" s="1">
        <v>572.2919</v>
      </c>
      <c r="F94" s="1">
        <v>8872.5942</v>
      </c>
      <c r="G94" s="1">
        <v>85.3201</v>
      </c>
      <c r="H94" s="1">
        <v>153.0112</v>
      </c>
      <c r="I94" s="1">
        <v>77.3648</v>
      </c>
      <c r="J94" s="1">
        <v>1005.1168</v>
      </c>
      <c r="K94" s="1">
        <v>247.4243</v>
      </c>
      <c r="L94" s="1">
        <v>28.1238</v>
      </c>
      <c r="M94" s="1">
        <v>22.4975</v>
      </c>
      <c r="N94" s="1">
        <v>12830.1122</v>
      </c>
      <c r="P94" s="2">
        <f t="shared" si="20"/>
        <v>1495.866</v>
      </c>
      <c r="Q94" s="2">
        <f t="shared" si="21"/>
        <v>270.5016</v>
      </c>
      <c r="R94" s="2">
        <f t="shared" si="22"/>
        <v>572.2919</v>
      </c>
      <c r="S94" s="2">
        <f t="shared" si="23"/>
        <v>9057.7766</v>
      </c>
      <c r="T94" s="2">
        <f t="shared" si="24"/>
        <v>153.0112</v>
      </c>
      <c r="U94" s="2">
        <f t="shared" si="25"/>
        <v>1252.5411</v>
      </c>
      <c r="V94" s="2">
        <f t="shared" si="26"/>
        <v>28.1238</v>
      </c>
      <c r="X94" s="3">
        <f t="shared" si="27"/>
        <v>0.11659025086312184</v>
      </c>
      <c r="Y94" s="3">
        <f t="shared" si="28"/>
        <v>0.02108333861647757</v>
      </c>
      <c r="Z94" s="3">
        <f t="shared" si="29"/>
        <v>0.04460536985795027</v>
      </c>
      <c r="AA94" s="3">
        <f t="shared" si="30"/>
        <v>0.7059779726634035</v>
      </c>
      <c r="AB94" s="3">
        <f t="shared" si="31"/>
        <v>0.011925944030325784</v>
      </c>
      <c r="AC94" s="3">
        <f t="shared" si="32"/>
        <v>0.09762510884355322</v>
      </c>
      <c r="AD94" s="3">
        <f t="shared" si="33"/>
        <v>0.0021920151251678065</v>
      </c>
      <c r="AF94" s="2">
        <f t="shared" si="34"/>
        <v>1518.3635</v>
      </c>
      <c r="AG94" s="2">
        <f t="shared" si="35"/>
        <v>9900.570099999999</v>
      </c>
      <c r="AH94" s="2">
        <f t="shared" si="36"/>
        <v>153.0112</v>
      </c>
      <c r="AJ94" s="3">
        <f t="shared" si="37"/>
        <v>0.11834374293312883</v>
      </c>
      <c r="AK94" s="3">
        <f t="shared" si="38"/>
        <v>0.7716666811378313</v>
      </c>
      <c r="AL94" s="3">
        <f t="shared" si="39"/>
        <v>0.011925944030325784</v>
      </c>
    </row>
    <row r="95" spans="1:38" ht="12.75">
      <c r="A95">
        <v>5109</v>
      </c>
      <c r="B95" s="1">
        <v>0.016</v>
      </c>
      <c r="C95" s="1">
        <v>542.4956</v>
      </c>
      <c r="D95" s="1">
        <v>192.5716</v>
      </c>
      <c r="E95" s="1">
        <v>192.0184</v>
      </c>
      <c r="F95" s="1">
        <v>318.3084</v>
      </c>
      <c r="G95" s="1">
        <v>7.9685</v>
      </c>
      <c r="H95" s="1">
        <v>12.8159</v>
      </c>
      <c r="I95" s="1">
        <v>0.4592</v>
      </c>
      <c r="J95" s="1">
        <v>20.4295</v>
      </c>
      <c r="K95" s="1">
        <v>133.7628</v>
      </c>
      <c r="L95" s="1">
        <v>15.8483</v>
      </c>
      <c r="M95" s="1"/>
      <c r="N95" s="1">
        <v>1436.6942</v>
      </c>
      <c r="P95" s="2">
        <f t="shared" si="20"/>
        <v>542.4956</v>
      </c>
      <c r="Q95" s="2">
        <f t="shared" si="21"/>
        <v>192.5716</v>
      </c>
      <c r="R95" s="2">
        <f t="shared" si="22"/>
        <v>192.0184</v>
      </c>
      <c r="S95" s="2">
        <f t="shared" si="23"/>
        <v>326.7361</v>
      </c>
      <c r="T95" s="2">
        <f t="shared" si="24"/>
        <v>12.8159</v>
      </c>
      <c r="U95" s="2">
        <f t="shared" si="25"/>
        <v>154.1923</v>
      </c>
      <c r="V95" s="2">
        <f t="shared" si="26"/>
        <v>15.8483</v>
      </c>
      <c r="X95" s="3">
        <f t="shared" si="27"/>
        <v>0.3775999095701785</v>
      </c>
      <c r="Y95" s="3">
        <f t="shared" si="28"/>
        <v>0.13403798804227093</v>
      </c>
      <c r="Z95" s="3">
        <f t="shared" si="29"/>
        <v>0.13365293741702308</v>
      </c>
      <c r="AA95" s="3">
        <f t="shared" si="30"/>
        <v>0.22742216123653874</v>
      </c>
      <c r="AB95" s="3">
        <f t="shared" si="31"/>
        <v>0.008920409089143674</v>
      </c>
      <c r="AC95" s="3">
        <f t="shared" si="32"/>
        <v>0.10732437007123714</v>
      </c>
      <c r="AD95" s="3">
        <f t="shared" si="33"/>
        <v>0.011031087896088117</v>
      </c>
      <c r="AF95" s="2">
        <f t="shared" si="34"/>
        <v>542.4956</v>
      </c>
      <c r="AG95" s="2">
        <f t="shared" si="35"/>
        <v>711.3261</v>
      </c>
      <c r="AH95" s="2">
        <f t="shared" si="36"/>
        <v>12.8159</v>
      </c>
      <c r="AJ95" s="3">
        <f t="shared" si="37"/>
        <v>0.3775999095701785</v>
      </c>
      <c r="AK95" s="3">
        <f t="shared" si="38"/>
        <v>0.4951130866958327</v>
      </c>
      <c r="AL95" s="3">
        <f t="shared" si="39"/>
        <v>0.008920409089143674</v>
      </c>
    </row>
    <row r="96" spans="1:38" ht="12.75">
      <c r="A96">
        <v>5110</v>
      </c>
      <c r="B96" s="1"/>
      <c r="C96" s="1">
        <v>2027.9002</v>
      </c>
      <c r="D96" s="1">
        <v>436.3614</v>
      </c>
      <c r="E96" s="1">
        <v>1407.6569</v>
      </c>
      <c r="F96" s="1">
        <v>6346.9381</v>
      </c>
      <c r="G96" s="1">
        <v>353.5651</v>
      </c>
      <c r="H96" s="1">
        <v>209.6776</v>
      </c>
      <c r="I96" s="1">
        <v>44.9954</v>
      </c>
      <c r="J96" s="1">
        <v>347.9376</v>
      </c>
      <c r="K96" s="1">
        <v>362.2795</v>
      </c>
      <c r="L96" s="1">
        <v>48.5781</v>
      </c>
      <c r="M96" s="1">
        <v>17.1103</v>
      </c>
      <c r="N96" s="1">
        <v>11603.0002</v>
      </c>
      <c r="P96" s="2">
        <f t="shared" si="20"/>
        <v>2027.9002</v>
      </c>
      <c r="Q96" s="2">
        <f t="shared" si="21"/>
        <v>436.3614</v>
      </c>
      <c r="R96" s="2">
        <f t="shared" si="22"/>
        <v>1407.6569</v>
      </c>
      <c r="S96" s="2">
        <f t="shared" si="23"/>
        <v>6762.6089</v>
      </c>
      <c r="T96" s="2">
        <f t="shared" si="24"/>
        <v>209.6776</v>
      </c>
      <c r="U96" s="2">
        <f t="shared" si="25"/>
        <v>710.2171</v>
      </c>
      <c r="V96" s="2">
        <f t="shared" si="26"/>
        <v>48.5781</v>
      </c>
      <c r="X96" s="3">
        <f t="shared" si="27"/>
        <v>0.17477377962985816</v>
      </c>
      <c r="Y96" s="3">
        <f t="shared" si="28"/>
        <v>0.03760763530797836</v>
      </c>
      <c r="Z96" s="3">
        <f t="shared" si="29"/>
        <v>0.12131835523022742</v>
      </c>
      <c r="AA96" s="3">
        <f t="shared" si="30"/>
        <v>0.5828327831968838</v>
      </c>
      <c r="AB96" s="3">
        <f t="shared" si="31"/>
        <v>0.018070981331190533</v>
      </c>
      <c r="AC96" s="3">
        <f t="shared" si="32"/>
        <v>0.06120978089787501</v>
      </c>
      <c r="AD96" s="3">
        <f t="shared" si="33"/>
        <v>0.004186684405986652</v>
      </c>
      <c r="AF96" s="2">
        <f t="shared" si="34"/>
        <v>2045.0105</v>
      </c>
      <c r="AG96" s="2">
        <f t="shared" si="35"/>
        <v>8606.6272</v>
      </c>
      <c r="AH96" s="2">
        <f t="shared" si="36"/>
        <v>209.6776</v>
      </c>
      <c r="AJ96" s="3">
        <f t="shared" si="37"/>
        <v>0.17624842409293418</v>
      </c>
      <c r="AK96" s="3">
        <f t="shared" si="38"/>
        <v>0.7417587737350897</v>
      </c>
      <c r="AL96" s="3">
        <f t="shared" si="39"/>
        <v>0.018070981331190533</v>
      </c>
    </row>
    <row r="97" spans="1:38" ht="12.75">
      <c r="A97">
        <v>5111</v>
      </c>
      <c r="B97" s="1"/>
      <c r="C97" s="1">
        <v>3606.4907</v>
      </c>
      <c r="D97" s="1">
        <v>746.8965</v>
      </c>
      <c r="E97" s="1">
        <v>889.4736</v>
      </c>
      <c r="F97" s="1">
        <v>6959.1628</v>
      </c>
      <c r="G97" s="1">
        <v>877.2709</v>
      </c>
      <c r="H97" s="1">
        <v>1131.4734</v>
      </c>
      <c r="I97" s="1">
        <v>24.3342</v>
      </c>
      <c r="J97" s="1">
        <v>663.4</v>
      </c>
      <c r="K97" s="1">
        <v>171.4876</v>
      </c>
      <c r="L97" s="1">
        <v>473.3599</v>
      </c>
      <c r="M97" s="1">
        <v>42.9884</v>
      </c>
      <c r="N97" s="1">
        <v>15586.338</v>
      </c>
      <c r="P97" s="2">
        <f t="shared" si="20"/>
        <v>3606.4907</v>
      </c>
      <c r="Q97" s="2">
        <f t="shared" si="21"/>
        <v>746.8965</v>
      </c>
      <c r="R97" s="2">
        <f t="shared" si="22"/>
        <v>889.4736</v>
      </c>
      <c r="S97" s="2">
        <f t="shared" si="23"/>
        <v>7903.7563</v>
      </c>
      <c r="T97" s="2">
        <f t="shared" si="24"/>
        <v>1131.4734</v>
      </c>
      <c r="U97" s="2">
        <f t="shared" si="25"/>
        <v>834.8876</v>
      </c>
      <c r="V97" s="2">
        <f t="shared" si="26"/>
        <v>473.3599</v>
      </c>
      <c r="X97" s="3">
        <f t="shared" si="27"/>
        <v>0.2313879437235353</v>
      </c>
      <c r="Y97" s="3">
        <f t="shared" si="28"/>
        <v>0.04791994758486567</v>
      </c>
      <c r="Z97" s="3">
        <f t="shared" si="29"/>
        <v>0.05706751643650998</v>
      </c>
      <c r="AA97" s="3">
        <f t="shared" si="30"/>
        <v>0.5070951431952778</v>
      </c>
      <c r="AB97" s="3">
        <f t="shared" si="31"/>
        <v>0.07259392167679156</v>
      </c>
      <c r="AC97" s="3">
        <f t="shared" si="32"/>
        <v>0.05356534677998129</v>
      </c>
      <c r="AD97" s="3">
        <f t="shared" si="33"/>
        <v>0.03037018060303838</v>
      </c>
      <c r="AF97" s="2">
        <f t="shared" si="34"/>
        <v>3649.4791</v>
      </c>
      <c r="AG97" s="2">
        <f t="shared" si="35"/>
        <v>9540.1264</v>
      </c>
      <c r="AH97" s="2">
        <f t="shared" si="36"/>
        <v>1131.4734</v>
      </c>
      <c r="AJ97" s="3">
        <f t="shared" si="37"/>
        <v>0.23414602583364996</v>
      </c>
      <c r="AK97" s="3">
        <f t="shared" si="38"/>
        <v>0.6120826072166534</v>
      </c>
      <c r="AL97" s="3">
        <f t="shared" si="39"/>
        <v>0.07259392167679156</v>
      </c>
    </row>
    <row r="98" spans="1:38" ht="12.75">
      <c r="A98">
        <v>5112</v>
      </c>
      <c r="B98" s="1"/>
      <c r="C98" s="1">
        <v>4006.3113</v>
      </c>
      <c r="D98" s="1">
        <v>851.9769</v>
      </c>
      <c r="E98" s="1">
        <v>2578.1093</v>
      </c>
      <c r="F98" s="1">
        <v>6152.2503</v>
      </c>
      <c r="G98" s="1">
        <v>607.0433</v>
      </c>
      <c r="H98" s="1">
        <v>674.0066</v>
      </c>
      <c r="I98" s="1">
        <v>5.7392</v>
      </c>
      <c r="J98" s="1">
        <v>429.5148</v>
      </c>
      <c r="K98" s="1">
        <v>255.5096</v>
      </c>
      <c r="L98" s="1">
        <v>730.913</v>
      </c>
      <c r="M98" s="1">
        <v>67.691</v>
      </c>
      <c r="N98" s="1">
        <v>16359.0653</v>
      </c>
      <c r="P98" s="2">
        <f t="shared" si="20"/>
        <v>4006.3113</v>
      </c>
      <c r="Q98" s="2">
        <f t="shared" si="21"/>
        <v>851.9769</v>
      </c>
      <c r="R98" s="2">
        <f t="shared" si="22"/>
        <v>2578.1093</v>
      </c>
      <c r="S98" s="2">
        <f t="shared" si="23"/>
        <v>6832.7238</v>
      </c>
      <c r="T98" s="2">
        <f t="shared" si="24"/>
        <v>674.0066</v>
      </c>
      <c r="U98" s="2">
        <f t="shared" si="25"/>
        <v>685.0244</v>
      </c>
      <c r="V98" s="2">
        <f t="shared" si="26"/>
        <v>730.913</v>
      </c>
      <c r="X98" s="3">
        <f t="shared" si="27"/>
        <v>0.24489854564001282</v>
      </c>
      <c r="Y98" s="3">
        <f t="shared" si="28"/>
        <v>0.052079803116868786</v>
      </c>
      <c r="Z98" s="3">
        <f t="shared" si="29"/>
        <v>0.1575951469550036</v>
      </c>
      <c r="AA98" s="3">
        <f t="shared" si="30"/>
        <v>0.4176720169947607</v>
      </c>
      <c r="AB98" s="3">
        <f t="shared" si="31"/>
        <v>0.04120080136852318</v>
      </c>
      <c r="AC98" s="3">
        <f t="shared" si="32"/>
        <v>0.041874299505363546</v>
      </c>
      <c r="AD98" s="3">
        <f t="shared" si="33"/>
        <v>0.04467938641946738</v>
      </c>
      <c r="AF98" s="2">
        <f t="shared" si="34"/>
        <v>4074.0022999999997</v>
      </c>
      <c r="AG98" s="2">
        <f t="shared" si="35"/>
        <v>10262.81</v>
      </c>
      <c r="AH98" s="2">
        <f t="shared" si="36"/>
        <v>674.0066</v>
      </c>
      <c r="AJ98" s="3">
        <f t="shared" si="37"/>
        <v>0.24903637373462895</v>
      </c>
      <c r="AK98" s="3">
        <f t="shared" si="38"/>
        <v>0.6273469670666331</v>
      </c>
      <c r="AL98" s="3">
        <f t="shared" si="39"/>
        <v>0.04120080136852318</v>
      </c>
    </row>
    <row r="99" spans="1:38" ht="12.75">
      <c r="A99">
        <v>5200</v>
      </c>
      <c r="B99" s="1">
        <v>1.1086</v>
      </c>
      <c r="C99" s="1">
        <v>20187.1278</v>
      </c>
      <c r="D99" s="1">
        <v>5679.8117</v>
      </c>
      <c r="E99" s="1">
        <v>4387.3718</v>
      </c>
      <c r="F99" s="1">
        <v>11154.6283</v>
      </c>
      <c r="G99" s="1">
        <v>911.4989</v>
      </c>
      <c r="H99" s="1">
        <v>948.1119</v>
      </c>
      <c r="I99" s="1">
        <v>50.1906</v>
      </c>
      <c r="J99" s="1">
        <v>933.6036</v>
      </c>
      <c r="K99" s="1">
        <v>1033.2582</v>
      </c>
      <c r="L99" s="1">
        <v>1087.7866</v>
      </c>
      <c r="M99" s="1">
        <v>125.1157</v>
      </c>
      <c r="N99" s="1">
        <v>46499.61370000001</v>
      </c>
      <c r="P99" s="2">
        <f t="shared" si="20"/>
        <v>20187.1278</v>
      </c>
      <c r="Q99" s="2">
        <f t="shared" si="21"/>
        <v>5679.8117</v>
      </c>
      <c r="R99" s="2">
        <f t="shared" si="22"/>
        <v>4387.3718</v>
      </c>
      <c r="S99" s="2">
        <f t="shared" si="23"/>
        <v>12241.433500000001</v>
      </c>
      <c r="T99" s="2">
        <f t="shared" si="24"/>
        <v>948.1119</v>
      </c>
      <c r="U99" s="2">
        <f t="shared" si="25"/>
        <v>1966.8618000000001</v>
      </c>
      <c r="V99" s="2">
        <f t="shared" si="26"/>
        <v>1087.7866</v>
      </c>
      <c r="X99" s="3">
        <f t="shared" si="27"/>
        <v>0.4341353872365609</v>
      </c>
      <c r="Y99" s="3">
        <f t="shared" si="28"/>
        <v>0.122147502915707</v>
      </c>
      <c r="Z99" s="3">
        <f t="shared" si="29"/>
        <v>0.09435286555939709</v>
      </c>
      <c r="AA99" s="3">
        <f t="shared" si="30"/>
        <v>0.26325882143833806</v>
      </c>
      <c r="AB99" s="3">
        <f t="shared" si="31"/>
        <v>0.020389672613559794</v>
      </c>
      <c r="AC99" s="3">
        <f t="shared" si="32"/>
        <v>0.042298454621355265</v>
      </c>
      <c r="AD99" s="3">
        <f t="shared" si="33"/>
        <v>0.023393454556806345</v>
      </c>
      <c r="AF99" s="2">
        <f t="shared" si="34"/>
        <v>20312.243499999997</v>
      </c>
      <c r="AG99" s="2">
        <f t="shared" si="35"/>
        <v>22308.617</v>
      </c>
      <c r="AH99" s="2">
        <f t="shared" si="36"/>
        <v>948.1119</v>
      </c>
      <c r="AJ99" s="3">
        <f t="shared" si="37"/>
        <v>0.4368260698045324</v>
      </c>
      <c r="AK99" s="3">
        <f t="shared" si="38"/>
        <v>0.4797591899134421</v>
      </c>
      <c r="AL99" s="3">
        <f t="shared" si="39"/>
        <v>0.020389672613559794</v>
      </c>
    </row>
    <row r="100" spans="1:38" ht="12.75">
      <c r="A100">
        <v>5201</v>
      </c>
      <c r="B100" s="1">
        <v>1.7171</v>
      </c>
      <c r="C100" s="1">
        <v>1985.3715</v>
      </c>
      <c r="D100" s="1">
        <v>489.6669</v>
      </c>
      <c r="E100" s="1">
        <v>711.5135</v>
      </c>
      <c r="F100" s="1">
        <v>5168.1378</v>
      </c>
      <c r="G100" s="1">
        <v>222.2792</v>
      </c>
      <c r="H100" s="1">
        <v>135.6753</v>
      </c>
      <c r="I100" s="1">
        <v>23.1867</v>
      </c>
      <c r="J100" s="1">
        <v>253.1851</v>
      </c>
      <c r="K100" s="1"/>
      <c r="L100" s="1">
        <v>367.1783</v>
      </c>
      <c r="M100" s="1">
        <v>83.5111</v>
      </c>
      <c r="N100" s="1">
        <v>9441.422500000002</v>
      </c>
      <c r="P100" s="2">
        <f t="shared" si="20"/>
        <v>1985.3715</v>
      </c>
      <c r="Q100" s="2">
        <f t="shared" si="21"/>
        <v>489.6669</v>
      </c>
      <c r="R100" s="2">
        <f t="shared" si="22"/>
        <v>711.5135</v>
      </c>
      <c r="S100" s="2">
        <f t="shared" si="23"/>
        <v>5497.1148</v>
      </c>
      <c r="T100" s="2">
        <f t="shared" si="24"/>
        <v>135.6753</v>
      </c>
      <c r="U100" s="2">
        <f t="shared" si="25"/>
        <v>253.1851</v>
      </c>
      <c r="V100" s="2">
        <f t="shared" si="26"/>
        <v>367.1783</v>
      </c>
      <c r="X100" s="3">
        <f t="shared" si="27"/>
        <v>0.2102830902864478</v>
      </c>
      <c r="Y100" s="3">
        <f t="shared" si="28"/>
        <v>0.0518636783810914</v>
      </c>
      <c r="Z100" s="3">
        <f t="shared" si="29"/>
        <v>0.07536083678068636</v>
      </c>
      <c r="AA100" s="3">
        <f t="shared" si="30"/>
        <v>0.5822337470863103</v>
      </c>
      <c r="AB100" s="3">
        <f t="shared" si="31"/>
        <v>0.014370218047121602</v>
      </c>
      <c r="AC100" s="3">
        <f t="shared" si="32"/>
        <v>0.02681641458159509</v>
      </c>
      <c r="AD100" s="3">
        <f t="shared" si="33"/>
        <v>0.03889014605585121</v>
      </c>
      <c r="AF100" s="2">
        <f t="shared" si="34"/>
        <v>2068.8826</v>
      </c>
      <c r="AG100" s="2">
        <f t="shared" si="35"/>
        <v>6698.2952000000005</v>
      </c>
      <c r="AH100" s="2">
        <f t="shared" si="36"/>
        <v>135.6753</v>
      </c>
      <c r="AJ100" s="3">
        <f t="shared" si="37"/>
        <v>0.21912827224922932</v>
      </c>
      <c r="AK100" s="3">
        <f t="shared" si="38"/>
        <v>0.7094582622480881</v>
      </c>
      <c r="AL100" s="3">
        <f t="shared" si="39"/>
        <v>0.014370218047121602</v>
      </c>
    </row>
    <row r="101" spans="1:38" ht="12.75">
      <c r="A101">
        <v>5202</v>
      </c>
      <c r="B101" s="1">
        <v>0.3936</v>
      </c>
      <c r="C101" s="1">
        <v>2929.1586</v>
      </c>
      <c r="D101" s="1">
        <v>737.4414</v>
      </c>
      <c r="E101" s="1">
        <v>1243.1658</v>
      </c>
      <c r="F101" s="1">
        <v>7099.8062</v>
      </c>
      <c r="G101" s="1">
        <v>120.9122</v>
      </c>
      <c r="H101" s="1">
        <v>101.699</v>
      </c>
      <c r="I101" s="1">
        <v>9.2273</v>
      </c>
      <c r="J101" s="1">
        <v>501.7444</v>
      </c>
      <c r="K101" s="1"/>
      <c r="L101" s="1">
        <v>203.5625</v>
      </c>
      <c r="M101" s="1">
        <v>19.7695</v>
      </c>
      <c r="N101" s="1">
        <v>12966.880500000001</v>
      </c>
      <c r="P101" s="2">
        <f t="shared" si="20"/>
        <v>2929.1586</v>
      </c>
      <c r="Q101" s="2">
        <f t="shared" si="21"/>
        <v>737.4414</v>
      </c>
      <c r="R101" s="2">
        <f t="shared" si="22"/>
        <v>1243.1658</v>
      </c>
      <c r="S101" s="2">
        <f t="shared" si="23"/>
        <v>7249.7152</v>
      </c>
      <c r="T101" s="2">
        <f t="shared" si="24"/>
        <v>101.699</v>
      </c>
      <c r="U101" s="2">
        <f t="shared" si="25"/>
        <v>501.7444</v>
      </c>
      <c r="V101" s="2">
        <f t="shared" si="26"/>
        <v>203.5625</v>
      </c>
      <c r="X101" s="3">
        <f t="shared" si="27"/>
        <v>0.22589539558107286</v>
      </c>
      <c r="Y101" s="3">
        <f t="shared" si="28"/>
        <v>0.05687114954132569</v>
      </c>
      <c r="Z101" s="3">
        <f t="shared" si="29"/>
        <v>0.095872388119872</v>
      </c>
      <c r="AA101" s="3">
        <f t="shared" si="30"/>
        <v>0.5590947799665462</v>
      </c>
      <c r="AB101" s="3">
        <f t="shared" si="31"/>
        <v>0.007842981201222607</v>
      </c>
      <c r="AC101" s="3">
        <f t="shared" si="32"/>
        <v>0.0386943027661896</v>
      </c>
      <c r="AD101" s="3">
        <f t="shared" si="33"/>
        <v>0.015698648568558952</v>
      </c>
      <c r="AF101" s="2">
        <f t="shared" si="34"/>
        <v>2948.9281</v>
      </c>
      <c r="AG101" s="2">
        <f t="shared" si="35"/>
        <v>9230.322400000001</v>
      </c>
      <c r="AH101" s="2">
        <f t="shared" si="36"/>
        <v>101.699</v>
      </c>
      <c r="AJ101" s="3">
        <f t="shared" si="37"/>
        <v>0.2274200105414714</v>
      </c>
      <c r="AK101" s="3">
        <f t="shared" si="38"/>
        <v>0.711838317627744</v>
      </c>
      <c r="AL101" s="3">
        <f t="shared" si="39"/>
        <v>0.007842981201222607</v>
      </c>
    </row>
    <row r="102" spans="1:38" ht="12.75">
      <c r="A102">
        <v>5203</v>
      </c>
      <c r="B102" s="1"/>
      <c r="C102" s="1">
        <v>1172.5285</v>
      </c>
      <c r="D102" s="1">
        <v>608.4864</v>
      </c>
      <c r="E102" s="1">
        <v>375.2697</v>
      </c>
      <c r="F102" s="1">
        <v>1125.5695</v>
      </c>
      <c r="G102" s="1">
        <v>395.175</v>
      </c>
      <c r="H102" s="1">
        <v>32.188</v>
      </c>
      <c r="I102" s="1">
        <v>29.8668</v>
      </c>
      <c r="J102" s="1">
        <v>191.9968</v>
      </c>
      <c r="K102" s="1">
        <v>0.6887</v>
      </c>
      <c r="L102" s="1">
        <v>22.7959</v>
      </c>
      <c r="M102" s="1">
        <v>38.6772</v>
      </c>
      <c r="N102" s="1">
        <v>3993.2425000000003</v>
      </c>
      <c r="P102" s="2">
        <f t="shared" si="20"/>
        <v>1172.5285</v>
      </c>
      <c r="Q102" s="2">
        <f t="shared" si="21"/>
        <v>608.4864</v>
      </c>
      <c r="R102" s="2">
        <f t="shared" si="22"/>
        <v>375.2697</v>
      </c>
      <c r="S102" s="2">
        <f t="shared" si="23"/>
        <v>1589.2885</v>
      </c>
      <c r="T102" s="2">
        <f t="shared" si="24"/>
        <v>32.188</v>
      </c>
      <c r="U102" s="2">
        <f t="shared" si="25"/>
        <v>192.68550000000002</v>
      </c>
      <c r="V102" s="2">
        <f t="shared" si="26"/>
        <v>22.7959</v>
      </c>
      <c r="X102" s="3">
        <f t="shared" si="27"/>
        <v>0.2936281730949222</v>
      </c>
      <c r="Y102" s="3">
        <f t="shared" si="28"/>
        <v>0.15237902531589304</v>
      </c>
      <c r="Z102" s="3">
        <f t="shared" si="29"/>
        <v>0.09397618601925628</v>
      </c>
      <c r="AA102" s="3">
        <f t="shared" si="30"/>
        <v>0.39799448693636813</v>
      </c>
      <c r="AB102" s="3">
        <f t="shared" si="31"/>
        <v>0.008060617405529467</v>
      </c>
      <c r="AC102" s="3">
        <f t="shared" si="32"/>
        <v>0.04825289222981074</v>
      </c>
      <c r="AD102" s="3">
        <f t="shared" si="33"/>
        <v>0.005708618998220117</v>
      </c>
      <c r="AF102" s="2">
        <f t="shared" si="34"/>
        <v>1211.2057</v>
      </c>
      <c r="AG102" s="2">
        <f t="shared" si="35"/>
        <v>2573.0446</v>
      </c>
      <c r="AH102" s="2">
        <f t="shared" si="36"/>
        <v>32.188</v>
      </c>
      <c r="AJ102" s="3">
        <f t="shared" si="37"/>
        <v>0.30331383581137383</v>
      </c>
      <c r="AK102" s="3">
        <f t="shared" si="38"/>
        <v>0.6443496982715174</v>
      </c>
      <c r="AL102" s="3">
        <f t="shared" si="39"/>
        <v>0.008060617405529467</v>
      </c>
    </row>
    <row r="103" spans="1:38" ht="12.75">
      <c r="A103">
        <v>5204</v>
      </c>
      <c r="B103" s="1"/>
      <c r="C103" s="1">
        <v>308.7945</v>
      </c>
      <c r="D103" s="1">
        <v>91.7377</v>
      </c>
      <c r="E103" s="1">
        <v>460.5724</v>
      </c>
      <c r="F103" s="1">
        <v>1717.6849</v>
      </c>
      <c r="G103" s="1">
        <v>84.618</v>
      </c>
      <c r="H103" s="1">
        <v>326.2205</v>
      </c>
      <c r="I103" s="1"/>
      <c r="J103" s="1">
        <v>47.062</v>
      </c>
      <c r="K103" s="1"/>
      <c r="L103" s="1">
        <v>11.9515</v>
      </c>
      <c r="M103" s="1">
        <v>31.4512</v>
      </c>
      <c r="N103" s="1">
        <v>3080.0926999999997</v>
      </c>
      <c r="P103" s="2">
        <f t="shared" si="20"/>
        <v>308.7945</v>
      </c>
      <c r="Q103" s="2">
        <f t="shared" si="21"/>
        <v>91.7377</v>
      </c>
      <c r="R103" s="2">
        <f t="shared" si="22"/>
        <v>460.5724</v>
      </c>
      <c r="S103" s="2">
        <f t="shared" si="23"/>
        <v>1833.7540999999999</v>
      </c>
      <c r="T103" s="2">
        <f t="shared" si="24"/>
        <v>326.2205</v>
      </c>
      <c r="U103" s="2">
        <f t="shared" si="25"/>
        <v>47.062</v>
      </c>
      <c r="V103" s="2">
        <f t="shared" si="26"/>
        <v>11.9515</v>
      </c>
      <c r="X103" s="3">
        <f t="shared" si="27"/>
        <v>0.10025493713224931</v>
      </c>
      <c r="Y103" s="3">
        <f t="shared" si="28"/>
        <v>0.029784071109288372</v>
      </c>
      <c r="Z103" s="3">
        <f t="shared" si="29"/>
        <v>0.14953199298189956</v>
      </c>
      <c r="AA103" s="3">
        <f t="shared" si="30"/>
        <v>0.5953567890992372</v>
      </c>
      <c r="AB103" s="3">
        <f t="shared" si="31"/>
        <v>0.10591255906031662</v>
      </c>
      <c r="AC103" s="3">
        <f t="shared" si="32"/>
        <v>0.015279410259308105</v>
      </c>
      <c r="AD103" s="3">
        <f t="shared" si="33"/>
        <v>0.0038802403577009228</v>
      </c>
      <c r="AF103" s="2">
        <f t="shared" si="34"/>
        <v>340.24570000000006</v>
      </c>
      <c r="AG103" s="2">
        <f t="shared" si="35"/>
        <v>2386.0642</v>
      </c>
      <c r="AH103" s="2">
        <f t="shared" si="36"/>
        <v>326.2205</v>
      </c>
      <c r="AJ103" s="3">
        <f t="shared" si="37"/>
        <v>0.11046605837545087</v>
      </c>
      <c r="AK103" s="3">
        <f t="shared" si="38"/>
        <v>0.7746728531904251</v>
      </c>
      <c r="AL103" s="3">
        <f t="shared" si="39"/>
        <v>0.10591255906031662</v>
      </c>
    </row>
    <row r="104" spans="1:38" ht="12.75">
      <c r="A104">
        <v>5205</v>
      </c>
      <c r="B104" s="1"/>
      <c r="C104" s="1">
        <v>1342.2213</v>
      </c>
      <c r="D104" s="1">
        <v>367.0178</v>
      </c>
      <c r="E104" s="1">
        <v>217.0997</v>
      </c>
      <c r="F104" s="1">
        <v>1200.0905</v>
      </c>
      <c r="G104" s="1">
        <v>109.0538</v>
      </c>
      <c r="H104" s="1">
        <v>21.1611</v>
      </c>
      <c r="I104" s="1">
        <v>8.4942</v>
      </c>
      <c r="J104" s="1">
        <v>53.9907</v>
      </c>
      <c r="K104" s="1">
        <v>0.2296</v>
      </c>
      <c r="L104" s="1">
        <v>57.1762</v>
      </c>
      <c r="M104" s="1">
        <v>0.6171</v>
      </c>
      <c r="N104" s="1">
        <v>3377.1519999999996</v>
      </c>
      <c r="P104" s="2">
        <f t="shared" si="20"/>
        <v>1342.2213</v>
      </c>
      <c r="Q104" s="2">
        <f t="shared" si="21"/>
        <v>367.0178</v>
      </c>
      <c r="R104" s="2">
        <f t="shared" si="22"/>
        <v>217.0997</v>
      </c>
      <c r="S104" s="2">
        <f t="shared" si="23"/>
        <v>1318.2556</v>
      </c>
      <c r="T104" s="2">
        <f t="shared" si="24"/>
        <v>21.1611</v>
      </c>
      <c r="U104" s="2">
        <f t="shared" si="25"/>
        <v>54.220299999999995</v>
      </c>
      <c r="V104" s="2">
        <f t="shared" si="26"/>
        <v>57.1762</v>
      </c>
      <c r="X104" s="3">
        <f t="shared" si="27"/>
        <v>0.3974417793454367</v>
      </c>
      <c r="Y104" s="3">
        <f t="shared" si="28"/>
        <v>0.1086767193185264</v>
      </c>
      <c r="Z104" s="3">
        <f t="shared" si="29"/>
        <v>0.06428484711378109</v>
      </c>
      <c r="AA104" s="3">
        <f t="shared" si="30"/>
        <v>0.3903453560870225</v>
      </c>
      <c r="AB104" s="3">
        <f t="shared" si="31"/>
        <v>0.006265960193677988</v>
      </c>
      <c r="AC104" s="3">
        <f t="shared" si="32"/>
        <v>0.01605503690683748</v>
      </c>
      <c r="AD104" s="3">
        <f t="shared" si="33"/>
        <v>0.016930301034718015</v>
      </c>
      <c r="AF104" s="2">
        <f t="shared" si="34"/>
        <v>1342.8383999999999</v>
      </c>
      <c r="AG104" s="2">
        <f t="shared" si="35"/>
        <v>1902.3731</v>
      </c>
      <c r="AH104" s="2">
        <f t="shared" si="36"/>
        <v>21.1611</v>
      </c>
      <c r="AJ104" s="3">
        <f t="shared" si="37"/>
        <v>0.39762450727713766</v>
      </c>
      <c r="AK104" s="3">
        <f t="shared" si="38"/>
        <v>0.56330692251933</v>
      </c>
      <c r="AL104" s="3">
        <f t="shared" si="39"/>
        <v>0.006265960193677988</v>
      </c>
    </row>
    <row r="105" spans="1:38" ht="12.75">
      <c r="A105">
        <v>5206</v>
      </c>
      <c r="B105" s="1"/>
      <c r="C105" s="1">
        <v>3737.659</v>
      </c>
      <c r="D105" s="1">
        <v>1025.1856</v>
      </c>
      <c r="E105" s="1">
        <v>640.6282</v>
      </c>
      <c r="F105" s="1">
        <v>1505.7914</v>
      </c>
      <c r="G105" s="1">
        <v>195.5594</v>
      </c>
      <c r="H105" s="1">
        <v>138.0222</v>
      </c>
      <c r="I105" s="1">
        <v>68.9064</v>
      </c>
      <c r="J105" s="1">
        <v>225.0834</v>
      </c>
      <c r="K105" s="1">
        <v>0.7683</v>
      </c>
      <c r="L105" s="1">
        <v>137.2183</v>
      </c>
      <c r="M105" s="1">
        <v>76.4582</v>
      </c>
      <c r="N105" s="1">
        <v>7751.280400000001</v>
      </c>
      <c r="P105" s="2">
        <f t="shared" si="20"/>
        <v>3737.659</v>
      </c>
      <c r="Q105" s="2">
        <f t="shared" si="21"/>
        <v>1025.1856</v>
      </c>
      <c r="R105" s="2">
        <f t="shared" si="22"/>
        <v>640.6282</v>
      </c>
      <c r="S105" s="2">
        <f t="shared" si="23"/>
        <v>1846.7154000000003</v>
      </c>
      <c r="T105" s="2">
        <f t="shared" si="24"/>
        <v>138.0222</v>
      </c>
      <c r="U105" s="2">
        <f t="shared" si="25"/>
        <v>225.85170000000002</v>
      </c>
      <c r="V105" s="2">
        <f t="shared" si="26"/>
        <v>137.2183</v>
      </c>
      <c r="X105" s="3">
        <f t="shared" si="27"/>
        <v>0.48219891516245494</v>
      </c>
      <c r="Y105" s="3">
        <f t="shared" si="28"/>
        <v>0.13226016181791075</v>
      </c>
      <c r="Z105" s="3">
        <f t="shared" si="29"/>
        <v>0.08264804870173448</v>
      </c>
      <c r="AA105" s="3">
        <f t="shared" si="30"/>
        <v>0.23824649666911807</v>
      </c>
      <c r="AB105" s="3">
        <f t="shared" si="31"/>
        <v>0.0178063742862405</v>
      </c>
      <c r="AC105" s="3">
        <f t="shared" si="32"/>
        <v>0.02913734097401508</v>
      </c>
      <c r="AD105" s="3">
        <f t="shared" si="33"/>
        <v>0.017702662388526157</v>
      </c>
      <c r="AF105" s="2">
        <f t="shared" si="34"/>
        <v>3814.1172</v>
      </c>
      <c r="AG105" s="2">
        <f t="shared" si="35"/>
        <v>3512.5292</v>
      </c>
      <c r="AH105" s="2">
        <f t="shared" si="36"/>
        <v>138.0222</v>
      </c>
      <c r="AJ105" s="3">
        <f t="shared" si="37"/>
        <v>0.4920628597050882</v>
      </c>
      <c r="AK105" s="3">
        <f t="shared" si="38"/>
        <v>0.4531547071887633</v>
      </c>
      <c r="AL105" s="3">
        <f t="shared" si="39"/>
        <v>0.0178063742862405</v>
      </c>
    </row>
    <row r="106" spans="1:38" ht="12.75">
      <c r="A106">
        <v>5207</v>
      </c>
      <c r="B106" s="1"/>
      <c r="C106" s="1">
        <v>1861.3189</v>
      </c>
      <c r="D106" s="1">
        <v>794.2277</v>
      </c>
      <c r="E106" s="1">
        <v>1059.0242</v>
      </c>
      <c r="F106" s="1">
        <v>849.482</v>
      </c>
      <c r="G106" s="1">
        <v>155.8327</v>
      </c>
      <c r="H106" s="1">
        <v>67.7227</v>
      </c>
      <c r="I106" s="1">
        <v>29.1552</v>
      </c>
      <c r="J106" s="1">
        <v>29.4326</v>
      </c>
      <c r="K106" s="1">
        <v>0.6888</v>
      </c>
      <c r="L106" s="1">
        <v>28.7472</v>
      </c>
      <c r="M106" s="1">
        <v>19.0543</v>
      </c>
      <c r="N106" s="1">
        <v>4894.6863</v>
      </c>
      <c r="P106" s="2">
        <f t="shared" si="20"/>
        <v>1861.3189</v>
      </c>
      <c r="Q106" s="2">
        <f t="shared" si="21"/>
        <v>794.2277</v>
      </c>
      <c r="R106" s="2">
        <f t="shared" si="22"/>
        <v>1059.0242</v>
      </c>
      <c r="S106" s="2">
        <f t="shared" si="23"/>
        <v>1053.5241999999998</v>
      </c>
      <c r="T106" s="2">
        <f t="shared" si="24"/>
        <v>67.7227</v>
      </c>
      <c r="U106" s="2">
        <f t="shared" si="25"/>
        <v>30.1214</v>
      </c>
      <c r="V106" s="2">
        <f t="shared" si="26"/>
        <v>28.7472</v>
      </c>
      <c r="X106" s="3">
        <f t="shared" si="27"/>
        <v>0.38027337931748556</v>
      </c>
      <c r="Y106" s="3">
        <f t="shared" si="28"/>
        <v>0.162263248617179</v>
      </c>
      <c r="Z106" s="3">
        <f t="shared" si="29"/>
        <v>0.216362016908009</v>
      </c>
      <c r="AA106" s="3">
        <f t="shared" si="30"/>
        <v>0.21523834939125716</v>
      </c>
      <c r="AB106" s="3">
        <f t="shared" si="31"/>
        <v>0.01383596329758661</v>
      </c>
      <c r="AC106" s="3">
        <f t="shared" si="32"/>
        <v>0.006153897952561331</v>
      </c>
      <c r="AD106" s="3">
        <f t="shared" si="33"/>
        <v>0.005873144515921276</v>
      </c>
      <c r="AF106" s="2">
        <f t="shared" si="34"/>
        <v>1880.3732</v>
      </c>
      <c r="AG106" s="2">
        <f t="shared" si="35"/>
        <v>2906.7761</v>
      </c>
      <c r="AH106" s="2">
        <f t="shared" si="36"/>
        <v>67.7227</v>
      </c>
      <c r="AJ106" s="3">
        <f t="shared" si="37"/>
        <v>0.38416623349283896</v>
      </c>
      <c r="AK106" s="3">
        <f t="shared" si="38"/>
        <v>0.5938636149164451</v>
      </c>
      <c r="AL106" s="3">
        <f t="shared" si="39"/>
        <v>0.01383596329758661</v>
      </c>
    </row>
    <row r="107" spans="1:38" ht="12.75">
      <c r="A107">
        <v>5208</v>
      </c>
      <c r="B107" s="1"/>
      <c r="C107" s="1">
        <v>3007.7511</v>
      </c>
      <c r="D107" s="1">
        <v>896.4066</v>
      </c>
      <c r="E107" s="1">
        <v>3877.3629</v>
      </c>
      <c r="F107" s="1">
        <v>4677.537</v>
      </c>
      <c r="G107" s="1">
        <v>488.6957</v>
      </c>
      <c r="H107" s="1">
        <v>319.8236</v>
      </c>
      <c r="I107" s="1">
        <v>68.0526</v>
      </c>
      <c r="J107" s="1">
        <v>329.1981</v>
      </c>
      <c r="K107" s="1">
        <v>1.3275</v>
      </c>
      <c r="L107" s="1">
        <v>213.931</v>
      </c>
      <c r="M107" s="1">
        <v>67.095</v>
      </c>
      <c r="N107" s="1">
        <v>13947.1811</v>
      </c>
      <c r="P107" s="2">
        <f t="shared" si="20"/>
        <v>3007.7511</v>
      </c>
      <c r="Q107" s="2">
        <f t="shared" si="21"/>
        <v>896.4066</v>
      </c>
      <c r="R107" s="2">
        <f t="shared" si="22"/>
        <v>3877.3629</v>
      </c>
      <c r="S107" s="2">
        <f t="shared" si="23"/>
        <v>5301.380300000001</v>
      </c>
      <c r="T107" s="2">
        <f t="shared" si="24"/>
        <v>319.8236</v>
      </c>
      <c r="U107" s="2">
        <f t="shared" si="25"/>
        <v>330.5256</v>
      </c>
      <c r="V107" s="2">
        <f t="shared" si="26"/>
        <v>213.931</v>
      </c>
      <c r="X107" s="3">
        <f t="shared" si="27"/>
        <v>0.21565297520944932</v>
      </c>
      <c r="Y107" s="3">
        <f t="shared" si="28"/>
        <v>0.06427152508975452</v>
      </c>
      <c r="Z107" s="3">
        <f t="shared" si="29"/>
        <v>0.2780033378931317</v>
      </c>
      <c r="AA107" s="3">
        <f t="shared" si="30"/>
        <v>0.3801040699184727</v>
      </c>
      <c r="AB107" s="3">
        <f t="shared" si="31"/>
        <v>0.02293105665631602</v>
      </c>
      <c r="AC107" s="3">
        <f t="shared" si="32"/>
        <v>0.023698380169452308</v>
      </c>
      <c r="AD107" s="3">
        <f t="shared" si="33"/>
        <v>0.015338655063423533</v>
      </c>
      <c r="AF107" s="2">
        <f t="shared" si="34"/>
        <v>3074.8460999999998</v>
      </c>
      <c r="AG107" s="2">
        <f t="shared" si="35"/>
        <v>10075.149800000001</v>
      </c>
      <c r="AH107" s="2">
        <f t="shared" si="36"/>
        <v>319.8236</v>
      </c>
      <c r="AJ107" s="3">
        <f t="shared" si="37"/>
        <v>0.22046362472485567</v>
      </c>
      <c r="AK107" s="3">
        <f t="shared" si="38"/>
        <v>0.7223789329013589</v>
      </c>
      <c r="AL107" s="3">
        <f t="shared" si="39"/>
        <v>0.02293105665631602</v>
      </c>
    </row>
    <row r="108" spans="1:38" ht="12.75">
      <c r="A108">
        <v>5301</v>
      </c>
      <c r="B108" s="1"/>
      <c r="C108" s="1">
        <v>1735.7227</v>
      </c>
      <c r="D108" s="1">
        <v>767.6962</v>
      </c>
      <c r="E108" s="1">
        <v>391.9559</v>
      </c>
      <c r="F108" s="1">
        <v>4660.6041</v>
      </c>
      <c r="G108" s="1">
        <v>249.7578</v>
      </c>
      <c r="H108" s="1">
        <v>36.5741</v>
      </c>
      <c r="I108" s="1">
        <v>16.7586</v>
      </c>
      <c r="J108" s="1">
        <v>306.8006</v>
      </c>
      <c r="K108" s="1"/>
      <c r="L108" s="1">
        <v>109.1674</v>
      </c>
      <c r="M108" s="1">
        <v>23.5324</v>
      </c>
      <c r="N108" s="1">
        <v>8298.5698</v>
      </c>
      <c r="P108" s="2">
        <f t="shared" si="20"/>
        <v>1735.7227</v>
      </c>
      <c r="Q108" s="2">
        <f t="shared" si="21"/>
        <v>767.6962</v>
      </c>
      <c r="R108" s="2">
        <f t="shared" si="22"/>
        <v>391.9559</v>
      </c>
      <c r="S108" s="2">
        <f t="shared" si="23"/>
        <v>4950.6529</v>
      </c>
      <c r="T108" s="2">
        <f t="shared" si="24"/>
        <v>36.5741</v>
      </c>
      <c r="U108" s="2">
        <f t="shared" si="25"/>
        <v>306.8006</v>
      </c>
      <c r="V108" s="2">
        <f t="shared" si="26"/>
        <v>109.1674</v>
      </c>
      <c r="X108" s="3">
        <f t="shared" si="27"/>
        <v>0.20915925777957547</v>
      </c>
      <c r="Y108" s="3">
        <f t="shared" si="28"/>
        <v>0.09250945867804836</v>
      </c>
      <c r="Z108" s="3">
        <f t="shared" si="29"/>
        <v>0.047231741064586816</v>
      </c>
      <c r="AA108" s="3">
        <f t="shared" si="30"/>
        <v>0.596567001219897</v>
      </c>
      <c r="AB108" s="3">
        <f t="shared" si="31"/>
        <v>0.004407277504612904</v>
      </c>
      <c r="AC108" s="3">
        <f t="shared" si="32"/>
        <v>0.036970298183188144</v>
      </c>
      <c r="AD108" s="3">
        <f t="shared" si="33"/>
        <v>0.013154965570091368</v>
      </c>
      <c r="AF108" s="2">
        <f t="shared" si="34"/>
        <v>1759.2551</v>
      </c>
      <c r="AG108" s="2">
        <f t="shared" si="35"/>
        <v>6110.305</v>
      </c>
      <c r="AH108" s="2">
        <f t="shared" si="36"/>
        <v>36.5741</v>
      </c>
      <c r="AJ108" s="3">
        <f t="shared" si="37"/>
        <v>0.21199497532695336</v>
      </c>
      <c r="AK108" s="3">
        <f t="shared" si="38"/>
        <v>0.7363082009625322</v>
      </c>
      <c r="AL108" s="3">
        <f t="shared" si="39"/>
        <v>0.004407277504612904</v>
      </c>
    </row>
    <row r="109" spans="1:38" ht="12.75">
      <c r="A109">
        <v>5302</v>
      </c>
      <c r="B109" s="1"/>
      <c r="C109" s="1">
        <v>6168.5983</v>
      </c>
      <c r="D109" s="1">
        <v>1728.0868</v>
      </c>
      <c r="E109" s="1">
        <v>1188.836</v>
      </c>
      <c r="F109" s="1">
        <v>5695.8136</v>
      </c>
      <c r="G109" s="1">
        <v>630.5997</v>
      </c>
      <c r="H109" s="1">
        <v>286.5553</v>
      </c>
      <c r="I109" s="1">
        <v>84.041</v>
      </c>
      <c r="J109" s="1">
        <v>292.1642</v>
      </c>
      <c r="K109" s="1"/>
      <c r="L109" s="1">
        <v>164.4019</v>
      </c>
      <c r="M109" s="1">
        <v>47.3514</v>
      </c>
      <c r="N109" s="1">
        <v>16286.448199999999</v>
      </c>
      <c r="P109" s="2">
        <f t="shared" si="20"/>
        <v>6168.5983</v>
      </c>
      <c r="Q109" s="2">
        <f t="shared" si="21"/>
        <v>1728.0868</v>
      </c>
      <c r="R109" s="2">
        <f t="shared" si="22"/>
        <v>1188.836</v>
      </c>
      <c r="S109" s="2">
        <f t="shared" si="23"/>
        <v>6457.8057</v>
      </c>
      <c r="T109" s="2">
        <f t="shared" si="24"/>
        <v>286.5553</v>
      </c>
      <c r="U109" s="2">
        <f t="shared" si="25"/>
        <v>292.1642</v>
      </c>
      <c r="V109" s="2">
        <f t="shared" si="26"/>
        <v>164.4019</v>
      </c>
      <c r="X109" s="3">
        <f t="shared" si="27"/>
        <v>0.37875651119560866</v>
      </c>
      <c r="Y109" s="3">
        <f t="shared" si="28"/>
        <v>0.10610581133337593</v>
      </c>
      <c r="Z109" s="3">
        <f t="shared" si="29"/>
        <v>0.07299541222253726</v>
      </c>
      <c r="AA109" s="3">
        <f t="shared" si="30"/>
        <v>0.39651406007603307</v>
      </c>
      <c r="AB109" s="3">
        <f t="shared" si="31"/>
        <v>0.017594707973221563</v>
      </c>
      <c r="AC109" s="3">
        <f t="shared" si="32"/>
        <v>0.017939098593639343</v>
      </c>
      <c r="AD109" s="3">
        <f t="shared" si="33"/>
        <v>0.010094398605584243</v>
      </c>
      <c r="AF109" s="2">
        <f t="shared" si="34"/>
        <v>6215.949699999999</v>
      </c>
      <c r="AG109" s="2">
        <f t="shared" si="35"/>
        <v>9374.728500000001</v>
      </c>
      <c r="AH109" s="2">
        <f t="shared" si="36"/>
        <v>286.5553</v>
      </c>
      <c r="AJ109" s="3">
        <f t="shared" si="37"/>
        <v>0.3816639222786463</v>
      </c>
      <c r="AK109" s="3">
        <f t="shared" si="38"/>
        <v>0.5756152836319464</v>
      </c>
      <c r="AL109" s="3">
        <f t="shared" si="39"/>
        <v>0.017594707973221563</v>
      </c>
    </row>
    <row r="110" spans="1:38" ht="12.75">
      <c r="A110">
        <v>5303</v>
      </c>
      <c r="B110" s="1"/>
      <c r="C110" s="1">
        <v>390.8689</v>
      </c>
      <c r="D110" s="1">
        <v>70.6547</v>
      </c>
      <c r="E110" s="1">
        <v>448.5575</v>
      </c>
      <c r="F110" s="1">
        <v>2222.471</v>
      </c>
      <c r="G110" s="1">
        <v>251.926</v>
      </c>
      <c r="H110" s="1">
        <v>126.2627</v>
      </c>
      <c r="I110" s="1">
        <v>0.2296</v>
      </c>
      <c r="J110" s="1">
        <v>111.0488</v>
      </c>
      <c r="K110" s="1"/>
      <c r="L110" s="1">
        <v>25.1835</v>
      </c>
      <c r="M110" s="1">
        <v>8.4407</v>
      </c>
      <c r="N110" s="1">
        <v>3655.6434</v>
      </c>
      <c r="P110" s="2">
        <f t="shared" si="20"/>
        <v>390.8689</v>
      </c>
      <c r="Q110" s="2">
        <f t="shared" si="21"/>
        <v>70.6547</v>
      </c>
      <c r="R110" s="2">
        <f t="shared" si="22"/>
        <v>448.5575</v>
      </c>
      <c r="S110" s="2">
        <f t="shared" si="23"/>
        <v>2483.0673</v>
      </c>
      <c r="T110" s="2">
        <f t="shared" si="24"/>
        <v>126.2627</v>
      </c>
      <c r="U110" s="2">
        <f t="shared" si="25"/>
        <v>111.0488</v>
      </c>
      <c r="V110" s="2">
        <f t="shared" si="26"/>
        <v>25.1835</v>
      </c>
      <c r="X110" s="3">
        <f t="shared" si="27"/>
        <v>0.1069220537211042</v>
      </c>
      <c r="Y110" s="3">
        <f t="shared" si="28"/>
        <v>0.019327568985530702</v>
      </c>
      <c r="Z110" s="3">
        <f t="shared" si="29"/>
        <v>0.1227027504925672</v>
      </c>
      <c r="AA110" s="3">
        <f t="shared" si="30"/>
        <v>0.6792422094562068</v>
      </c>
      <c r="AB110" s="3">
        <f t="shared" si="31"/>
        <v>0.0345391183396061</v>
      </c>
      <c r="AC110" s="3">
        <f t="shared" si="32"/>
        <v>0.030377361205417355</v>
      </c>
      <c r="AD110" s="3">
        <f t="shared" si="33"/>
        <v>0.006888937799567649</v>
      </c>
      <c r="AF110" s="2">
        <f t="shared" si="34"/>
        <v>399.3096</v>
      </c>
      <c r="AG110" s="2">
        <f t="shared" si="35"/>
        <v>3002.2795</v>
      </c>
      <c r="AH110" s="2">
        <f t="shared" si="36"/>
        <v>126.2627</v>
      </c>
      <c r="AJ110" s="3">
        <f t="shared" si="37"/>
        <v>0.10923100431513642</v>
      </c>
      <c r="AK110" s="3">
        <f t="shared" si="38"/>
        <v>0.8212725289343047</v>
      </c>
      <c r="AL110" s="3">
        <f t="shared" si="39"/>
        <v>0.0345391183396061</v>
      </c>
    </row>
    <row r="111" spans="1:38" ht="12.75">
      <c r="A111">
        <v>5304</v>
      </c>
      <c r="B111" s="1"/>
      <c r="C111" s="1">
        <v>2787.649</v>
      </c>
      <c r="D111" s="1">
        <v>796.0399</v>
      </c>
      <c r="E111" s="1">
        <v>512.6456</v>
      </c>
      <c r="F111" s="1">
        <v>2051.0455</v>
      </c>
      <c r="G111" s="1">
        <v>299.5037</v>
      </c>
      <c r="H111" s="1">
        <v>82.6449</v>
      </c>
      <c r="I111" s="1">
        <v>12.6265</v>
      </c>
      <c r="J111" s="1">
        <v>100.0918</v>
      </c>
      <c r="K111" s="1"/>
      <c r="L111" s="1">
        <v>74.2729</v>
      </c>
      <c r="M111" s="1">
        <v>13.8011</v>
      </c>
      <c r="N111" s="1">
        <v>6730.320900000001</v>
      </c>
      <c r="P111" s="2">
        <f t="shared" si="20"/>
        <v>2787.649</v>
      </c>
      <c r="Q111" s="2">
        <f t="shared" si="21"/>
        <v>796.0399</v>
      </c>
      <c r="R111" s="2">
        <f t="shared" si="22"/>
        <v>512.6456</v>
      </c>
      <c r="S111" s="2">
        <f t="shared" si="23"/>
        <v>2376.9768000000004</v>
      </c>
      <c r="T111" s="2">
        <f t="shared" si="24"/>
        <v>82.6449</v>
      </c>
      <c r="U111" s="2">
        <f t="shared" si="25"/>
        <v>100.0918</v>
      </c>
      <c r="V111" s="2">
        <f t="shared" si="26"/>
        <v>74.2729</v>
      </c>
      <c r="X111" s="3">
        <f t="shared" si="27"/>
        <v>0.41419258329866554</v>
      </c>
      <c r="Y111" s="3">
        <f t="shared" si="28"/>
        <v>0.11827666345002955</v>
      </c>
      <c r="Z111" s="3">
        <f t="shared" si="29"/>
        <v>0.07616956273214252</v>
      </c>
      <c r="AA111" s="3">
        <f t="shared" si="30"/>
        <v>0.3531743634987746</v>
      </c>
      <c r="AB111" s="3">
        <f t="shared" si="31"/>
        <v>0.01227948878336544</v>
      </c>
      <c r="AC111" s="3">
        <f t="shared" si="32"/>
        <v>0.014871772310292068</v>
      </c>
      <c r="AD111" s="3">
        <f t="shared" si="33"/>
        <v>0.01103556592673018</v>
      </c>
      <c r="AF111" s="2">
        <f t="shared" si="34"/>
        <v>2801.4501</v>
      </c>
      <c r="AG111" s="2">
        <f t="shared" si="35"/>
        <v>3685.6623</v>
      </c>
      <c r="AH111" s="2">
        <f t="shared" si="36"/>
        <v>82.6449</v>
      </c>
      <c r="AJ111" s="3">
        <f t="shared" si="37"/>
        <v>0.4162431690292806</v>
      </c>
      <c r="AK111" s="3">
        <f t="shared" si="38"/>
        <v>0.5476205896809466</v>
      </c>
      <c r="AL111" s="3">
        <f t="shared" si="39"/>
        <v>0.01227948878336544</v>
      </c>
    </row>
    <row r="112" spans="1:38" ht="12.75">
      <c r="A112">
        <v>5305</v>
      </c>
      <c r="B112" s="1">
        <v>0.0052</v>
      </c>
      <c r="C112" s="1">
        <v>3836.9784</v>
      </c>
      <c r="D112" s="1">
        <v>661.5475</v>
      </c>
      <c r="E112" s="1">
        <v>507.0386</v>
      </c>
      <c r="F112" s="1">
        <v>5320.23</v>
      </c>
      <c r="G112" s="1">
        <v>390.9785</v>
      </c>
      <c r="H112" s="1">
        <v>412.6777</v>
      </c>
      <c r="I112" s="1">
        <v>67.034</v>
      </c>
      <c r="J112" s="1">
        <v>194.8433</v>
      </c>
      <c r="K112" s="1">
        <v>113.1772</v>
      </c>
      <c r="L112" s="1">
        <v>93.0267</v>
      </c>
      <c r="M112" s="1">
        <v>92.9042</v>
      </c>
      <c r="N112" s="1">
        <v>11690.4413</v>
      </c>
      <c r="P112" s="2">
        <f t="shared" si="20"/>
        <v>3836.9784</v>
      </c>
      <c r="Q112" s="2">
        <f t="shared" si="21"/>
        <v>661.5475</v>
      </c>
      <c r="R112" s="2">
        <f t="shared" si="22"/>
        <v>507.0386</v>
      </c>
      <c r="S112" s="2">
        <f t="shared" si="23"/>
        <v>5871.146699999999</v>
      </c>
      <c r="T112" s="2">
        <f t="shared" si="24"/>
        <v>412.6777</v>
      </c>
      <c r="U112" s="2">
        <f t="shared" si="25"/>
        <v>308.02049999999997</v>
      </c>
      <c r="V112" s="2">
        <f t="shared" si="26"/>
        <v>93.0267</v>
      </c>
      <c r="X112" s="3">
        <f t="shared" si="27"/>
        <v>0.3282150178539453</v>
      </c>
      <c r="Y112" s="3">
        <f t="shared" si="28"/>
        <v>0.056588753411729635</v>
      </c>
      <c r="Z112" s="3">
        <f t="shared" si="29"/>
        <v>0.04337206671573638</v>
      </c>
      <c r="AA112" s="3">
        <f t="shared" si="30"/>
        <v>0.502217713543457</v>
      </c>
      <c r="AB112" s="3">
        <f t="shared" si="31"/>
        <v>0.03530043814513657</v>
      </c>
      <c r="AC112" s="3">
        <f t="shared" si="32"/>
        <v>0.026348064379742443</v>
      </c>
      <c r="AD112" s="3">
        <f t="shared" si="33"/>
        <v>0.007957501142407687</v>
      </c>
      <c r="AF112" s="2">
        <f t="shared" si="34"/>
        <v>3929.8826</v>
      </c>
      <c r="AG112" s="2">
        <f t="shared" si="35"/>
        <v>7039.7328</v>
      </c>
      <c r="AH112" s="2">
        <f t="shared" si="36"/>
        <v>412.6777</v>
      </c>
      <c r="AJ112" s="3">
        <f t="shared" si="37"/>
        <v>0.33616204035000796</v>
      </c>
      <c r="AK112" s="3">
        <f t="shared" si="38"/>
        <v>0.6021785336709231</v>
      </c>
      <c r="AL112" s="3">
        <f t="shared" si="39"/>
        <v>0.03530043814513657</v>
      </c>
    </row>
    <row r="113" spans="1:38" ht="12.75">
      <c r="A113">
        <v>5306</v>
      </c>
      <c r="B113" s="1"/>
      <c r="C113" s="1">
        <v>3549.6412</v>
      </c>
      <c r="D113" s="1">
        <v>1509.9558</v>
      </c>
      <c r="E113" s="1">
        <v>362.4314</v>
      </c>
      <c r="F113" s="1">
        <v>1628.2515</v>
      </c>
      <c r="G113" s="1">
        <v>129.6145</v>
      </c>
      <c r="H113" s="1">
        <v>162.5216</v>
      </c>
      <c r="I113" s="1">
        <v>3.9027</v>
      </c>
      <c r="J113" s="1">
        <v>182.4076</v>
      </c>
      <c r="K113" s="1">
        <v>191.4404</v>
      </c>
      <c r="L113" s="1">
        <v>50.1004</v>
      </c>
      <c r="M113" s="1">
        <v>27.0462</v>
      </c>
      <c r="N113" s="1">
        <v>7797.313300000001</v>
      </c>
      <c r="P113" s="2">
        <f t="shared" si="20"/>
        <v>3549.6412</v>
      </c>
      <c r="Q113" s="2">
        <f t="shared" si="21"/>
        <v>1509.9558</v>
      </c>
      <c r="R113" s="2">
        <f t="shared" si="22"/>
        <v>362.4314</v>
      </c>
      <c r="S113" s="2">
        <f t="shared" si="23"/>
        <v>1788.8149</v>
      </c>
      <c r="T113" s="2">
        <f t="shared" si="24"/>
        <v>162.5216</v>
      </c>
      <c r="U113" s="2">
        <f t="shared" si="25"/>
        <v>373.848</v>
      </c>
      <c r="V113" s="2">
        <f t="shared" si="26"/>
        <v>50.1004</v>
      </c>
      <c r="X113" s="3">
        <f t="shared" si="27"/>
        <v>0.45523901162211855</v>
      </c>
      <c r="Y113" s="3">
        <f t="shared" si="28"/>
        <v>0.19365077968586947</v>
      </c>
      <c r="Z113" s="3">
        <f t="shared" si="29"/>
        <v>0.04648157462135066</v>
      </c>
      <c r="AA113" s="3">
        <f t="shared" si="30"/>
        <v>0.2294142650392155</v>
      </c>
      <c r="AB113" s="3">
        <f t="shared" si="31"/>
        <v>0.02084328200586733</v>
      </c>
      <c r="AC113" s="3">
        <f t="shared" si="32"/>
        <v>0.047945745619840614</v>
      </c>
      <c r="AD113" s="3">
        <f t="shared" si="33"/>
        <v>0.006425341405737793</v>
      </c>
      <c r="AF113" s="2">
        <f t="shared" si="34"/>
        <v>3576.6874</v>
      </c>
      <c r="AG113" s="2">
        <f t="shared" si="35"/>
        <v>3661.2021000000004</v>
      </c>
      <c r="AH113" s="2">
        <f t="shared" si="36"/>
        <v>162.5216</v>
      </c>
      <c r="AJ113" s="3">
        <f t="shared" si="37"/>
        <v>0.4587076679348</v>
      </c>
      <c r="AK113" s="3">
        <f t="shared" si="38"/>
        <v>0.46954661934643566</v>
      </c>
      <c r="AL113" s="3">
        <f t="shared" si="39"/>
        <v>0.02084328200586733</v>
      </c>
    </row>
    <row r="114" spans="1:38" ht="12.75">
      <c r="A114">
        <v>5307</v>
      </c>
      <c r="B114" s="1"/>
      <c r="C114" s="1">
        <v>3743.9603</v>
      </c>
      <c r="D114" s="1">
        <v>2057.829</v>
      </c>
      <c r="E114" s="1">
        <v>817.2024</v>
      </c>
      <c r="F114" s="1">
        <v>5104.3063</v>
      </c>
      <c r="G114" s="1">
        <v>406.6095</v>
      </c>
      <c r="H114" s="1">
        <v>104.9696</v>
      </c>
      <c r="I114" s="1">
        <v>33.4688</v>
      </c>
      <c r="J114" s="1">
        <v>391.0595</v>
      </c>
      <c r="K114" s="1">
        <v>17.9064</v>
      </c>
      <c r="L114" s="1">
        <v>51.1424</v>
      </c>
      <c r="M114" s="1">
        <v>53.8355</v>
      </c>
      <c r="N114" s="1">
        <v>12782.289700000001</v>
      </c>
      <c r="P114" s="2">
        <f t="shared" si="20"/>
        <v>3743.9603</v>
      </c>
      <c r="Q114" s="2">
        <f t="shared" si="21"/>
        <v>2057.829</v>
      </c>
      <c r="R114" s="2">
        <f t="shared" si="22"/>
        <v>817.2024</v>
      </c>
      <c r="S114" s="2">
        <f t="shared" si="23"/>
        <v>5598.2201000000005</v>
      </c>
      <c r="T114" s="2">
        <f t="shared" si="24"/>
        <v>104.9696</v>
      </c>
      <c r="U114" s="2">
        <f t="shared" si="25"/>
        <v>408.96590000000003</v>
      </c>
      <c r="V114" s="2">
        <f t="shared" si="26"/>
        <v>51.1424</v>
      </c>
      <c r="X114" s="3">
        <f t="shared" si="27"/>
        <v>0.2929021629043504</v>
      </c>
      <c r="Y114" s="3">
        <f t="shared" si="28"/>
        <v>0.16099064004158817</v>
      </c>
      <c r="Z114" s="3">
        <f t="shared" si="29"/>
        <v>0.06393239546119815</v>
      </c>
      <c r="AA114" s="3">
        <f t="shared" si="30"/>
        <v>0.4379669238759312</v>
      </c>
      <c r="AB114" s="3">
        <f t="shared" si="31"/>
        <v>0.00821211241988984</v>
      </c>
      <c r="AC114" s="3">
        <f t="shared" si="32"/>
        <v>0.03199472939500033</v>
      </c>
      <c r="AD114" s="3">
        <f t="shared" si="33"/>
        <v>0.004001035902041869</v>
      </c>
      <c r="AF114" s="2">
        <f t="shared" si="34"/>
        <v>3797.7958000000003</v>
      </c>
      <c r="AG114" s="2">
        <f t="shared" si="35"/>
        <v>8473.2515</v>
      </c>
      <c r="AH114" s="2">
        <f t="shared" si="36"/>
        <v>104.9696</v>
      </c>
      <c r="AJ114" s="3">
        <f t="shared" si="37"/>
        <v>0.2971138887581307</v>
      </c>
      <c r="AK114" s="3">
        <f t="shared" si="38"/>
        <v>0.6628899593787175</v>
      </c>
      <c r="AL114" s="3">
        <f t="shared" si="39"/>
        <v>0.00821211241988984</v>
      </c>
    </row>
    <row r="115" spans="1:38" ht="12.75">
      <c r="A115">
        <v>6000</v>
      </c>
      <c r="B115" s="1">
        <v>1.9143</v>
      </c>
      <c r="C115" s="1">
        <v>12190.217</v>
      </c>
      <c r="D115" s="1">
        <v>2208.2083</v>
      </c>
      <c r="E115" s="1">
        <v>2715.3319</v>
      </c>
      <c r="F115" s="1">
        <v>14471.6592</v>
      </c>
      <c r="G115" s="1">
        <v>2653.4813</v>
      </c>
      <c r="H115" s="1">
        <v>2702.5414</v>
      </c>
      <c r="I115" s="1">
        <v>33.0579</v>
      </c>
      <c r="J115" s="1">
        <v>557.7474</v>
      </c>
      <c r="K115" s="1">
        <v>383.221</v>
      </c>
      <c r="L115" s="1">
        <v>672.1241</v>
      </c>
      <c r="M115" s="1">
        <v>147.4287</v>
      </c>
      <c r="N115" s="1">
        <v>38736.932499999995</v>
      </c>
      <c r="P115" s="2">
        <f t="shared" si="20"/>
        <v>12190.217</v>
      </c>
      <c r="Q115" s="2">
        <f t="shared" si="21"/>
        <v>2208.2083</v>
      </c>
      <c r="R115" s="2">
        <f t="shared" si="22"/>
        <v>2715.3319</v>
      </c>
      <c r="S115" s="2">
        <f t="shared" si="23"/>
        <v>17305.6271</v>
      </c>
      <c r="T115" s="2">
        <f t="shared" si="24"/>
        <v>2702.5414</v>
      </c>
      <c r="U115" s="2">
        <f t="shared" si="25"/>
        <v>940.9684</v>
      </c>
      <c r="V115" s="2">
        <f t="shared" si="26"/>
        <v>672.1241</v>
      </c>
      <c r="X115" s="3">
        <f t="shared" si="27"/>
        <v>0.31469236754872115</v>
      </c>
      <c r="Y115" s="3">
        <f t="shared" si="28"/>
        <v>0.05700524428463715</v>
      </c>
      <c r="Z115" s="3">
        <f t="shared" si="29"/>
        <v>0.07009671971315748</v>
      </c>
      <c r="AA115" s="3">
        <f t="shared" si="30"/>
        <v>0.4467474831673882</v>
      </c>
      <c r="AB115" s="3">
        <f t="shared" si="31"/>
        <v>0.06976653094562922</v>
      </c>
      <c r="AC115" s="3">
        <f t="shared" si="32"/>
        <v>0.02429124711927048</v>
      </c>
      <c r="AD115" s="3">
        <f t="shared" si="33"/>
        <v>0.017350989265864047</v>
      </c>
      <c r="AF115" s="2">
        <f t="shared" si="34"/>
        <v>12337.645700000001</v>
      </c>
      <c r="AG115" s="2">
        <f t="shared" si="35"/>
        <v>22229.167299999997</v>
      </c>
      <c r="AH115" s="2">
        <f t="shared" si="36"/>
        <v>2702.5414</v>
      </c>
      <c r="AJ115" s="3">
        <f t="shared" si="37"/>
        <v>0.3184982626076549</v>
      </c>
      <c r="AK115" s="3">
        <f t="shared" si="38"/>
        <v>0.5738494471651827</v>
      </c>
      <c r="AL115" s="3">
        <f t="shared" si="39"/>
        <v>0.06976653094562922</v>
      </c>
    </row>
    <row r="116" spans="1:38" ht="12.75">
      <c r="A116">
        <v>6020</v>
      </c>
      <c r="B116" s="1">
        <v>0.4722</v>
      </c>
      <c r="C116" s="1">
        <v>2504.0781</v>
      </c>
      <c r="D116" s="1">
        <v>390.7195</v>
      </c>
      <c r="E116" s="1">
        <v>1777.2682</v>
      </c>
      <c r="F116" s="1">
        <v>7318.1878</v>
      </c>
      <c r="G116" s="1">
        <v>399.1617</v>
      </c>
      <c r="H116" s="1">
        <v>89.1826</v>
      </c>
      <c r="I116" s="1">
        <v>82.4152</v>
      </c>
      <c r="J116" s="1">
        <v>481.4336</v>
      </c>
      <c r="K116" s="1">
        <v>1.3774</v>
      </c>
      <c r="L116" s="1">
        <v>210.9647</v>
      </c>
      <c r="M116" s="1">
        <v>41.8532</v>
      </c>
      <c r="N116" s="1">
        <v>13297.1142</v>
      </c>
      <c r="P116" s="2">
        <f t="shared" si="20"/>
        <v>2504.0781</v>
      </c>
      <c r="Q116" s="2">
        <f t="shared" si="21"/>
        <v>390.7195</v>
      </c>
      <c r="R116" s="2">
        <f t="shared" si="22"/>
        <v>1777.2682</v>
      </c>
      <c r="S116" s="2">
        <f t="shared" si="23"/>
        <v>7841.617899999999</v>
      </c>
      <c r="T116" s="2">
        <f t="shared" si="24"/>
        <v>89.1826</v>
      </c>
      <c r="U116" s="2">
        <f t="shared" si="25"/>
        <v>482.81100000000004</v>
      </c>
      <c r="V116" s="2">
        <f t="shared" si="26"/>
        <v>210.9647</v>
      </c>
      <c r="X116" s="3">
        <f t="shared" si="27"/>
        <v>0.18831740950228135</v>
      </c>
      <c r="Y116" s="3">
        <f t="shared" si="28"/>
        <v>0.029383781632859856</v>
      </c>
      <c r="Z116" s="3">
        <f t="shared" si="29"/>
        <v>0.13365818878204416</v>
      </c>
      <c r="AA116" s="3">
        <f t="shared" si="30"/>
        <v>0.5897232874784214</v>
      </c>
      <c r="AB116" s="3">
        <f t="shared" si="31"/>
        <v>0.006706913895648124</v>
      </c>
      <c r="AC116" s="3">
        <f t="shared" si="32"/>
        <v>0.036309457280587994</v>
      </c>
      <c r="AD116" s="3">
        <f t="shared" si="33"/>
        <v>0.015865449963571795</v>
      </c>
      <c r="AF116" s="2">
        <f t="shared" si="34"/>
        <v>2545.9313</v>
      </c>
      <c r="AG116" s="2">
        <f t="shared" si="35"/>
        <v>10009.605599999999</v>
      </c>
      <c r="AH116" s="2">
        <f t="shared" si="36"/>
        <v>89.1826</v>
      </c>
      <c r="AJ116" s="3">
        <f t="shared" si="37"/>
        <v>0.19146494959034044</v>
      </c>
      <c r="AK116" s="3">
        <f t="shared" si="38"/>
        <v>0.7527652578933254</v>
      </c>
      <c r="AL116" s="3">
        <f t="shared" si="39"/>
        <v>0.006706913895648124</v>
      </c>
    </row>
    <row r="117" spans="1:38" ht="12.75">
      <c r="A117">
        <v>6021</v>
      </c>
      <c r="B117" s="1">
        <v>0.2601</v>
      </c>
      <c r="C117" s="1">
        <v>391.0086</v>
      </c>
      <c r="D117" s="1">
        <v>59.9082</v>
      </c>
      <c r="E117" s="1">
        <v>486.2452</v>
      </c>
      <c r="F117" s="1">
        <v>1980.6501</v>
      </c>
      <c r="G117" s="1">
        <v>132.2939</v>
      </c>
      <c r="H117" s="1">
        <v>18.595</v>
      </c>
      <c r="I117" s="1"/>
      <c r="J117" s="1">
        <v>41.552</v>
      </c>
      <c r="K117" s="1"/>
      <c r="L117" s="1">
        <v>4.4856</v>
      </c>
      <c r="M117" s="1"/>
      <c r="N117" s="1">
        <v>3114.9987</v>
      </c>
      <c r="P117" s="2">
        <f t="shared" si="20"/>
        <v>391.0086</v>
      </c>
      <c r="Q117" s="2">
        <f t="shared" si="21"/>
        <v>59.9082</v>
      </c>
      <c r="R117" s="2">
        <f t="shared" si="22"/>
        <v>486.2452</v>
      </c>
      <c r="S117" s="2">
        <f t="shared" si="23"/>
        <v>2112.944</v>
      </c>
      <c r="T117" s="2">
        <f t="shared" si="24"/>
        <v>18.595</v>
      </c>
      <c r="U117" s="2">
        <f t="shared" si="25"/>
        <v>41.552</v>
      </c>
      <c r="V117" s="2">
        <f t="shared" si="26"/>
        <v>4.4856</v>
      </c>
      <c r="X117" s="3">
        <f t="shared" si="27"/>
        <v>0.12552448256238438</v>
      </c>
      <c r="Y117" s="3">
        <f t="shared" si="28"/>
        <v>0.01923217496045825</v>
      </c>
      <c r="Z117" s="3">
        <f t="shared" si="29"/>
        <v>0.15609804267334043</v>
      </c>
      <c r="AA117" s="3">
        <f t="shared" si="30"/>
        <v>0.678312963661911</v>
      </c>
      <c r="AB117" s="3">
        <f t="shared" si="31"/>
        <v>0.005969504898990808</v>
      </c>
      <c r="AC117" s="3">
        <f t="shared" si="32"/>
        <v>0.01333933140967282</v>
      </c>
      <c r="AD117" s="3">
        <f t="shared" si="33"/>
        <v>0.0014400006009633326</v>
      </c>
      <c r="AF117" s="2">
        <f t="shared" si="34"/>
        <v>391.0086</v>
      </c>
      <c r="AG117" s="2">
        <f t="shared" si="35"/>
        <v>2659.0974</v>
      </c>
      <c r="AH117" s="2">
        <f t="shared" si="36"/>
        <v>18.595</v>
      </c>
      <c r="AJ117" s="3">
        <f t="shared" si="37"/>
        <v>0.12552448256238438</v>
      </c>
      <c r="AK117" s="3">
        <f t="shared" si="38"/>
        <v>0.8536431812957097</v>
      </c>
      <c r="AL117" s="3">
        <f t="shared" si="39"/>
        <v>0.005969504898990808</v>
      </c>
    </row>
    <row r="118" spans="1:38" ht="12.75">
      <c r="A118">
        <v>6022</v>
      </c>
      <c r="B118" s="1"/>
      <c r="C118" s="1">
        <v>1308.183</v>
      </c>
      <c r="D118" s="1">
        <v>207.5651</v>
      </c>
      <c r="E118" s="1">
        <v>368.2427</v>
      </c>
      <c r="F118" s="1">
        <v>4362.2251</v>
      </c>
      <c r="G118" s="1">
        <v>59.9429</v>
      </c>
      <c r="H118" s="1">
        <v>42.0118</v>
      </c>
      <c r="I118" s="1">
        <v>14.6925</v>
      </c>
      <c r="J118" s="1">
        <v>367.5255</v>
      </c>
      <c r="K118" s="1">
        <v>0.2296</v>
      </c>
      <c r="L118" s="1">
        <v>66.856</v>
      </c>
      <c r="M118" s="1">
        <v>34.804</v>
      </c>
      <c r="N118" s="1">
        <v>6832.278199999999</v>
      </c>
      <c r="P118" s="2">
        <f t="shared" si="20"/>
        <v>1308.183</v>
      </c>
      <c r="Q118" s="2">
        <f t="shared" si="21"/>
        <v>207.5651</v>
      </c>
      <c r="R118" s="2">
        <f t="shared" si="22"/>
        <v>368.2427</v>
      </c>
      <c r="S118" s="2">
        <f t="shared" si="23"/>
        <v>4471.6645</v>
      </c>
      <c r="T118" s="2">
        <f t="shared" si="24"/>
        <v>42.0118</v>
      </c>
      <c r="U118" s="2">
        <f t="shared" si="25"/>
        <v>367.7551</v>
      </c>
      <c r="V118" s="2">
        <f t="shared" si="26"/>
        <v>66.856</v>
      </c>
      <c r="X118" s="3">
        <f t="shared" si="27"/>
        <v>0.19147097962140947</v>
      </c>
      <c r="Y118" s="3">
        <f t="shared" si="28"/>
        <v>0.030380071467230364</v>
      </c>
      <c r="Z118" s="3">
        <f t="shared" si="29"/>
        <v>0.05389749790926255</v>
      </c>
      <c r="AA118" s="3">
        <f t="shared" si="30"/>
        <v>0.6544909866228809</v>
      </c>
      <c r="AB118" s="3">
        <f t="shared" si="31"/>
        <v>0.006149017761015646</v>
      </c>
      <c r="AC118" s="3">
        <f t="shared" si="32"/>
        <v>0.05382613079192239</v>
      </c>
      <c r="AD118" s="3">
        <f t="shared" si="33"/>
        <v>0.009785315826278855</v>
      </c>
      <c r="AF118" s="2">
        <f t="shared" si="34"/>
        <v>1342.987</v>
      </c>
      <c r="AG118" s="2">
        <f t="shared" si="35"/>
        <v>5047.4723</v>
      </c>
      <c r="AH118" s="2">
        <f t="shared" si="36"/>
        <v>42.0118</v>
      </c>
      <c r="AJ118" s="3">
        <f t="shared" si="37"/>
        <v>0.19656503448586157</v>
      </c>
      <c r="AK118" s="3">
        <f t="shared" si="38"/>
        <v>0.7387685559993739</v>
      </c>
      <c r="AL118" s="3">
        <f t="shared" si="39"/>
        <v>0.006149017761015646</v>
      </c>
    </row>
    <row r="119" spans="1:38" ht="12.75">
      <c r="A119">
        <v>6023</v>
      </c>
      <c r="B119" s="1">
        <v>0.8785</v>
      </c>
      <c r="C119" s="1">
        <v>1605.5234</v>
      </c>
      <c r="D119" s="1">
        <v>292.1233</v>
      </c>
      <c r="E119" s="1">
        <v>1328.8763</v>
      </c>
      <c r="F119" s="1">
        <v>6333.778</v>
      </c>
      <c r="G119" s="1">
        <v>614.9028</v>
      </c>
      <c r="H119" s="1">
        <v>338.3842</v>
      </c>
      <c r="I119" s="1">
        <v>40.1748</v>
      </c>
      <c r="J119" s="1">
        <v>519.2036</v>
      </c>
      <c r="K119" s="1"/>
      <c r="L119" s="1">
        <v>62.85</v>
      </c>
      <c r="M119" s="1">
        <v>26.2749</v>
      </c>
      <c r="N119" s="1">
        <v>11162.969800000003</v>
      </c>
      <c r="P119" s="2">
        <f t="shared" si="20"/>
        <v>1605.5234</v>
      </c>
      <c r="Q119" s="2">
        <f t="shared" si="21"/>
        <v>292.1233</v>
      </c>
      <c r="R119" s="2">
        <f t="shared" si="22"/>
        <v>1328.8763</v>
      </c>
      <c r="S119" s="2">
        <f t="shared" si="23"/>
        <v>7015.1305</v>
      </c>
      <c r="T119" s="2">
        <f t="shared" si="24"/>
        <v>338.3842</v>
      </c>
      <c r="U119" s="2">
        <f t="shared" si="25"/>
        <v>519.2036</v>
      </c>
      <c r="V119" s="2">
        <f t="shared" si="26"/>
        <v>62.85</v>
      </c>
      <c r="X119" s="3">
        <f t="shared" si="27"/>
        <v>0.14382583029114704</v>
      </c>
      <c r="Y119" s="3">
        <f t="shared" si="28"/>
        <v>0.026168959088288486</v>
      </c>
      <c r="Z119" s="3">
        <f t="shared" si="29"/>
        <v>0.11904325854218469</v>
      </c>
      <c r="AA119" s="3">
        <f t="shared" si="30"/>
        <v>0.6284286910818301</v>
      </c>
      <c r="AB119" s="3">
        <f t="shared" si="31"/>
        <v>0.030313098222302808</v>
      </c>
      <c r="AC119" s="3">
        <f t="shared" si="32"/>
        <v>0.046511242913153804</v>
      </c>
      <c r="AD119" s="3">
        <f t="shared" si="33"/>
        <v>0.0056302221654312805</v>
      </c>
      <c r="AF119" s="2">
        <f t="shared" si="34"/>
        <v>1631.7983</v>
      </c>
      <c r="AG119" s="2">
        <f t="shared" si="35"/>
        <v>8636.130100000002</v>
      </c>
      <c r="AH119" s="2">
        <f t="shared" si="36"/>
        <v>338.3842</v>
      </c>
      <c r="AJ119" s="3">
        <f t="shared" si="37"/>
        <v>0.14617958565112302</v>
      </c>
      <c r="AK119" s="3">
        <f t="shared" si="38"/>
        <v>0.7736409087123034</v>
      </c>
      <c r="AL119" s="3">
        <f t="shared" si="39"/>
        <v>0.030313098222302808</v>
      </c>
    </row>
    <row r="120" spans="1:38" ht="12.75">
      <c r="A120">
        <v>6024</v>
      </c>
      <c r="B120" s="1"/>
      <c r="C120" s="1">
        <v>1733.2121</v>
      </c>
      <c r="D120" s="1">
        <v>894.2149</v>
      </c>
      <c r="E120" s="1">
        <v>1119.6772</v>
      </c>
      <c r="F120" s="1">
        <v>2944.8826</v>
      </c>
      <c r="G120" s="1">
        <v>111.3745</v>
      </c>
      <c r="H120" s="1">
        <v>40.1746</v>
      </c>
      <c r="I120" s="1">
        <v>5.3856</v>
      </c>
      <c r="J120" s="1">
        <v>102.366</v>
      </c>
      <c r="K120" s="1"/>
      <c r="L120" s="1">
        <v>56.6608</v>
      </c>
      <c r="M120" s="1"/>
      <c r="N120" s="1">
        <v>7007.948299999999</v>
      </c>
      <c r="P120" s="2">
        <f t="shared" si="20"/>
        <v>1733.2121</v>
      </c>
      <c r="Q120" s="2">
        <f t="shared" si="21"/>
        <v>894.2149</v>
      </c>
      <c r="R120" s="2">
        <f t="shared" si="22"/>
        <v>1119.6772</v>
      </c>
      <c r="S120" s="2">
        <f t="shared" si="23"/>
        <v>3061.6427</v>
      </c>
      <c r="T120" s="2">
        <f t="shared" si="24"/>
        <v>40.1746</v>
      </c>
      <c r="U120" s="2">
        <f t="shared" si="25"/>
        <v>102.366</v>
      </c>
      <c r="V120" s="2">
        <f t="shared" si="26"/>
        <v>56.6608</v>
      </c>
      <c r="X120" s="3">
        <f t="shared" si="27"/>
        <v>0.24732090275266447</v>
      </c>
      <c r="Y120" s="3">
        <f t="shared" si="28"/>
        <v>0.1276000994470807</v>
      </c>
      <c r="Z120" s="3">
        <f t="shared" si="29"/>
        <v>0.15977246864107147</v>
      </c>
      <c r="AA120" s="3">
        <f t="shared" si="30"/>
        <v>0.43688146215348084</v>
      </c>
      <c r="AB120" s="3">
        <f t="shared" si="31"/>
        <v>0.00573271923253201</v>
      </c>
      <c r="AC120" s="3">
        <f t="shared" si="32"/>
        <v>0.014607128308866093</v>
      </c>
      <c r="AD120" s="3">
        <f t="shared" si="33"/>
        <v>0.008085219464304554</v>
      </c>
      <c r="AF120" s="2">
        <f t="shared" si="34"/>
        <v>1733.2121</v>
      </c>
      <c r="AG120" s="2">
        <f t="shared" si="35"/>
        <v>5075.534799999999</v>
      </c>
      <c r="AH120" s="2">
        <f t="shared" si="36"/>
        <v>40.1746</v>
      </c>
      <c r="AJ120" s="3">
        <f t="shared" si="37"/>
        <v>0.24732090275266447</v>
      </c>
      <c r="AK120" s="3">
        <f t="shared" si="38"/>
        <v>0.7242540302416329</v>
      </c>
      <c r="AL120" s="3">
        <f t="shared" si="39"/>
        <v>0.00573271923253201</v>
      </c>
    </row>
    <row r="121" spans="1:38" ht="12.75">
      <c r="A121">
        <v>6025</v>
      </c>
      <c r="B121" s="1"/>
      <c r="C121" s="1">
        <v>3372.8749</v>
      </c>
      <c r="D121" s="1">
        <v>1014.9119</v>
      </c>
      <c r="E121" s="1">
        <v>525.2359</v>
      </c>
      <c r="F121" s="1">
        <v>4150.7904</v>
      </c>
      <c r="G121" s="1">
        <v>142.6138</v>
      </c>
      <c r="H121" s="1">
        <v>47.3917</v>
      </c>
      <c r="I121" s="1">
        <v>6.5522</v>
      </c>
      <c r="J121" s="1">
        <v>268.9854</v>
      </c>
      <c r="K121" s="1">
        <v>4.3693</v>
      </c>
      <c r="L121" s="1">
        <v>107.1574</v>
      </c>
      <c r="M121" s="1">
        <v>16.612</v>
      </c>
      <c r="N121" s="1">
        <v>9657.494899999998</v>
      </c>
      <c r="P121" s="2">
        <f t="shared" si="20"/>
        <v>3372.8749</v>
      </c>
      <c r="Q121" s="2">
        <f t="shared" si="21"/>
        <v>1014.9119</v>
      </c>
      <c r="R121" s="2">
        <f t="shared" si="22"/>
        <v>525.2359</v>
      </c>
      <c r="S121" s="2">
        <f t="shared" si="23"/>
        <v>4316.5684</v>
      </c>
      <c r="T121" s="2">
        <f t="shared" si="24"/>
        <v>47.3917</v>
      </c>
      <c r="U121" s="2">
        <f t="shared" si="25"/>
        <v>273.35470000000004</v>
      </c>
      <c r="V121" s="2">
        <f t="shared" si="26"/>
        <v>107.1574</v>
      </c>
      <c r="X121" s="3">
        <f t="shared" si="27"/>
        <v>0.3492494621974898</v>
      </c>
      <c r="Y121" s="3">
        <f t="shared" si="28"/>
        <v>0.105090596527263</v>
      </c>
      <c r="Z121" s="3">
        <f t="shared" si="29"/>
        <v>0.054386350232501816</v>
      </c>
      <c r="AA121" s="3">
        <f t="shared" si="30"/>
        <v>0.4469656411622854</v>
      </c>
      <c r="AB121" s="3">
        <f t="shared" si="31"/>
        <v>0.004907245666782595</v>
      </c>
      <c r="AC121" s="3">
        <f t="shared" si="32"/>
        <v>0.028304928227298375</v>
      </c>
      <c r="AD121" s="3">
        <f t="shared" si="33"/>
        <v>0.011095775986379244</v>
      </c>
      <c r="AF121" s="2">
        <f t="shared" si="34"/>
        <v>3389.4869</v>
      </c>
      <c r="AG121" s="2">
        <f t="shared" si="35"/>
        <v>5856.7162</v>
      </c>
      <c r="AH121" s="2">
        <f t="shared" si="36"/>
        <v>47.3917</v>
      </c>
      <c r="AJ121" s="3">
        <f t="shared" si="37"/>
        <v>0.3509695770069732</v>
      </c>
      <c r="AK121" s="3">
        <f t="shared" si="38"/>
        <v>0.6064425879220502</v>
      </c>
      <c r="AL121" s="3">
        <f t="shared" si="39"/>
        <v>0.004907245666782595</v>
      </c>
    </row>
    <row r="122" spans="1:38" ht="12.75">
      <c r="A122">
        <v>6026</v>
      </c>
      <c r="B122" s="1"/>
      <c r="C122" s="1">
        <v>1217.566</v>
      </c>
      <c r="D122" s="1">
        <v>415.8516</v>
      </c>
      <c r="E122" s="1">
        <v>82.7931</v>
      </c>
      <c r="F122" s="1">
        <v>1385.3654</v>
      </c>
      <c r="G122" s="1">
        <v>42.4361</v>
      </c>
      <c r="H122" s="1">
        <v>377.9537</v>
      </c>
      <c r="I122" s="1">
        <v>18.5951</v>
      </c>
      <c r="J122" s="1">
        <v>151.1433</v>
      </c>
      <c r="K122" s="1"/>
      <c r="L122" s="1">
        <v>76.735</v>
      </c>
      <c r="M122" s="1">
        <v>30.4446</v>
      </c>
      <c r="N122" s="1">
        <v>3798.8839000000003</v>
      </c>
      <c r="P122" s="2">
        <f t="shared" si="20"/>
        <v>1217.566</v>
      </c>
      <c r="Q122" s="2">
        <f t="shared" si="21"/>
        <v>415.8516</v>
      </c>
      <c r="R122" s="2">
        <f t="shared" si="22"/>
        <v>82.7931</v>
      </c>
      <c r="S122" s="2">
        <f t="shared" si="23"/>
        <v>1476.8411999999998</v>
      </c>
      <c r="T122" s="2">
        <f t="shared" si="24"/>
        <v>377.9537</v>
      </c>
      <c r="U122" s="2">
        <f t="shared" si="25"/>
        <v>151.1433</v>
      </c>
      <c r="V122" s="2">
        <f t="shared" si="26"/>
        <v>76.735</v>
      </c>
      <c r="X122" s="3">
        <f t="shared" si="27"/>
        <v>0.32050624131998345</v>
      </c>
      <c r="Y122" s="3">
        <f t="shared" si="28"/>
        <v>0.10946678312543323</v>
      </c>
      <c r="Z122" s="3">
        <f t="shared" si="29"/>
        <v>0.021794059039287828</v>
      </c>
      <c r="AA122" s="3">
        <f t="shared" si="30"/>
        <v>0.38875660295909537</v>
      </c>
      <c r="AB122" s="3">
        <f t="shared" si="31"/>
        <v>0.09949072147216713</v>
      </c>
      <c r="AC122" s="3">
        <f t="shared" si="32"/>
        <v>0.03978623826856093</v>
      </c>
      <c r="AD122" s="3">
        <f t="shared" si="33"/>
        <v>0.020199353815471957</v>
      </c>
      <c r="AF122" s="2">
        <f t="shared" si="34"/>
        <v>1248.0106</v>
      </c>
      <c r="AG122" s="2">
        <f t="shared" si="35"/>
        <v>1975.4859</v>
      </c>
      <c r="AH122" s="2">
        <f t="shared" si="36"/>
        <v>377.9537</v>
      </c>
      <c r="AJ122" s="3">
        <f t="shared" si="37"/>
        <v>0.32852033198487585</v>
      </c>
      <c r="AK122" s="3">
        <f t="shared" si="38"/>
        <v>0.5200174451238164</v>
      </c>
      <c r="AL122" s="3">
        <f t="shared" si="39"/>
        <v>0.09949072147216713</v>
      </c>
    </row>
    <row r="123" spans="1:38" ht="12.75">
      <c r="A123">
        <v>6600</v>
      </c>
      <c r="B123" s="1">
        <v>16.8985</v>
      </c>
      <c r="C123" s="1">
        <v>7215.1315</v>
      </c>
      <c r="D123" s="1">
        <v>1635.6866</v>
      </c>
      <c r="E123" s="1">
        <v>1698.885</v>
      </c>
      <c r="F123" s="1">
        <v>6582.8197</v>
      </c>
      <c r="G123" s="1">
        <v>1523.9185</v>
      </c>
      <c r="H123" s="1">
        <v>289.6043</v>
      </c>
      <c r="I123" s="1">
        <v>81.0247</v>
      </c>
      <c r="J123" s="1">
        <v>506.3867</v>
      </c>
      <c r="K123" s="1">
        <v>0.2296</v>
      </c>
      <c r="L123" s="1">
        <v>497.3639</v>
      </c>
      <c r="M123" s="1">
        <v>23.402</v>
      </c>
      <c r="N123" s="1">
        <v>20071.351</v>
      </c>
      <c r="P123" s="2">
        <f t="shared" si="20"/>
        <v>7215.1315</v>
      </c>
      <c r="Q123" s="2">
        <f t="shared" si="21"/>
        <v>1635.6866</v>
      </c>
      <c r="R123" s="2">
        <f t="shared" si="22"/>
        <v>1698.885</v>
      </c>
      <c r="S123" s="2">
        <f t="shared" si="23"/>
        <v>8211.1649</v>
      </c>
      <c r="T123" s="2">
        <f t="shared" si="24"/>
        <v>289.6043</v>
      </c>
      <c r="U123" s="2">
        <f t="shared" si="25"/>
        <v>506.6163</v>
      </c>
      <c r="V123" s="2">
        <f t="shared" si="26"/>
        <v>497.3639</v>
      </c>
      <c r="X123" s="3">
        <f t="shared" si="27"/>
        <v>0.3594741330566139</v>
      </c>
      <c r="Y123" s="3">
        <f t="shared" si="28"/>
        <v>0.08149359751618115</v>
      </c>
      <c r="Z123" s="3">
        <f t="shared" si="29"/>
        <v>0.08464228441822377</v>
      </c>
      <c r="AA123" s="3">
        <f t="shared" si="30"/>
        <v>0.4090987647019874</v>
      </c>
      <c r="AB123" s="3">
        <f t="shared" si="31"/>
        <v>0.014428739749506649</v>
      </c>
      <c r="AC123" s="3">
        <f t="shared" si="32"/>
        <v>0.02524076730061669</v>
      </c>
      <c r="AD123" s="3">
        <f t="shared" si="33"/>
        <v>0.024779791853572788</v>
      </c>
      <c r="AF123" s="2">
        <f t="shared" si="34"/>
        <v>7238.5335000000005</v>
      </c>
      <c r="AG123" s="2">
        <f t="shared" si="35"/>
        <v>11545.736499999999</v>
      </c>
      <c r="AH123" s="2">
        <f t="shared" si="36"/>
        <v>289.6043</v>
      </c>
      <c r="AJ123" s="3">
        <f t="shared" si="37"/>
        <v>0.36064007350576455</v>
      </c>
      <c r="AK123" s="3">
        <f t="shared" si="38"/>
        <v>0.5752346466363923</v>
      </c>
      <c r="AL123" s="3">
        <f t="shared" si="39"/>
        <v>0.014428739749506649</v>
      </c>
    </row>
    <row r="124" spans="1:38" ht="12.75">
      <c r="A124">
        <v>6601</v>
      </c>
      <c r="B124" s="1"/>
      <c r="C124" s="1">
        <v>677.9884</v>
      </c>
      <c r="D124" s="1">
        <v>260.0871</v>
      </c>
      <c r="E124" s="1">
        <v>271.2723</v>
      </c>
      <c r="F124" s="1">
        <v>1766.5553</v>
      </c>
      <c r="G124" s="1">
        <v>117.5146</v>
      </c>
      <c r="H124" s="1">
        <v>22.0107</v>
      </c>
      <c r="I124" s="1">
        <v>1.3907</v>
      </c>
      <c r="J124" s="1">
        <v>90.6323</v>
      </c>
      <c r="K124" s="1"/>
      <c r="L124" s="1">
        <v>12.4297</v>
      </c>
      <c r="M124" s="1"/>
      <c r="N124" s="1">
        <v>3219.8811</v>
      </c>
      <c r="P124" s="2">
        <f t="shared" si="20"/>
        <v>677.9884</v>
      </c>
      <c r="Q124" s="2">
        <f t="shared" si="21"/>
        <v>260.0871</v>
      </c>
      <c r="R124" s="2">
        <f t="shared" si="22"/>
        <v>271.2723</v>
      </c>
      <c r="S124" s="2">
        <f t="shared" si="23"/>
        <v>1885.4605999999999</v>
      </c>
      <c r="T124" s="2">
        <f t="shared" si="24"/>
        <v>22.0107</v>
      </c>
      <c r="U124" s="2">
        <f t="shared" si="25"/>
        <v>90.6323</v>
      </c>
      <c r="V124" s="2">
        <f t="shared" si="26"/>
        <v>12.4297</v>
      </c>
      <c r="X124" s="3">
        <f t="shared" si="27"/>
        <v>0.21056317887017628</v>
      </c>
      <c r="Y124" s="3">
        <f t="shared" si="28"/>
        <v>0.08077537397266005</v>
      </c>
      <c r="Z124" s="3">
        <f t="shared" si="29"/>
        <v>0.08424916684035319</v>
      </c>
      <c r="AA124" s="3">
        <f t="shared" si="30"/>
        <v>0.5855683925720114</v>
      </c>
      <c r="AB124" s="3">
        <f t="shared" si="31"/>
        <v>0.006835873535827146</v>
      </c>
      <c r="AC124" s="3">
        <f t="shared" si="32"/>
        <v>0.028147716386173388</v>
      </c>
      <c r="AD124" s="3">
        <f t="shared" si="33"/>
        <v>0.0038602978227984877</v>
      </c>
      <c r="AF124" s="2">
        <f t="shared" si="34"/>
        <v>677.9884</v>
      </c>
      <c r="AG124" s="2">
        <f t="shared" si="35"/>
        <v>2416.82</v>
      </c>
      <c r="AH124" s="2">
        <f t="shared" si="36"/>
        <v>22.0107</v>
      </c>
      <c r="AJ124" s="3">
        <f t="shared" si="37"/>
        <v>0.21056317887017628</v>
      </c>
      <c r="AK124" s="3">
        <f t="shared" si="38"/>
        <v>0.7505929333850248</v>
      </c>
      <c r="AL124" s="3">
        <f t="shared" si="39"/>
        <v>0.006835873535827146</v>
      </c>
    </row>
    <row r="125" spans="1:38" ht="12.75">
      <c r="A125">
        <v>6602</v>
      </c>
      <c r="B125" s="1">
        <v>0.4914</v>
      </c>
      <c r="C125" s="1">
        <v>1097.0438</v>
      </c>
      <c r="D125" s="1">
        <v>648.739</v>
      </c>
      <c r="E125" s="1">
        <v>177.7131</v>
      </c>
      <c r="F125" s="1">
        <v>1793.2301</v>
      </c>
      <c r="G125" s="1">
        <v>10.5883</v>
      </c>
      <c r="H125" s="1">
        <v>333.7925</v>
      </c>
      <c r="I125" s="1">
        <v>30.9918</v>
      </c>
      <c r="J125" s="1">
        <v>62.2133</v>
      </c>
      <c r="K125" s="1"/>
      <c r="L125" s="1">
        <v>17.4896</v>
      </c>
      <c r="M125" s="1">
        <v>12.6264</v>
      </c>
      <c r="N125" s="1">
        <v>4184.9193</v>
      </c>
      <c r="P125" s="2">
        <f t="shared" si="20"/>
        <v>1097.0438</v>
      </c>
      <c r="Q125" s="2">
        <f t="shared" si="21"/>
        <v>648.739</v>
      </c>
      <c r="R125" s="2">
        <f t="shared" si="22"/>
        <v>177.7131</v>
      </c>
      <c r="S125" s="2">
        <f t="shared" si="23"/>
        <v>1847.4366</v>
      </c>
      <c r="T125" s="2">
        <f t="shared" si="24"/>
        <v>333.7925</v>
      </c>
      <c r="U125" s="2">
        <f t="shared" si="25"/>
        <v>62.2133</v>
      </c>
      <c r="V125" s="2">
        <f t="shared" si="26"/>
        <v>17.4896</v>
      </c>
      <c r="X125" s="3">
        <f t="shared" si="27"/>
        <v>0.2621421636493683</v>
      </c>
      <c r="Y125" s="3">
        <f t="shared" si="28"/>
        <v>0.15501828195348955</v>
      </c>
      <c r="Z125" s="3">
        <f t="shared" si="29"/>
        <v>0.04246511993672136</v>
      </c>
      <c r="AA125" s="3">
        <f t="shared" si="30"/>
        <v>0.4414509498426888</v>
      </c>
      <c r="AB125" s="3">
        <f t="shared" si="31"/>
        <v>0.07976079729900647</v>
      </c>
      <c r="AC125" s="3">
        <f t="shared" si="32"/>
        <v>0.014866069221454283</v>
      </c>
      <c r="AD125" s="3">
        <f t="shared" si="33"/>
        <v>0.004179196478173427</v>
      </c>
      <c r="AF125" s="2">
        <f t="shared" si="34"/>
        <v>1109.6702</v>
      </c>
      <c r="AG125" s="2">
        <f t="shared" si="35"/>
        <v>2673.8887</v>
      </c>
      <c r="AH125" s="2">
        <f t="shared" si="36"/>
        <v>333.7925</v>
      </c>
      <c r="AJ125" s="3">
        <f t="shared" si="37"/>
        <v>0.26515928276084083</v>
      </c>
      <c r="AK125" s="3">
        <f t="shared" si="38"/>
        <v>0.6389343517328997</v>
      </c>
      <c r="AL125" s="3">
        <f t="shared" si="39"/>
        <v>0.07976079729900647</v>
      </c>
    </row>
    <row r="126" spans="1:38" ht="12.75">
      <c r="A126">
        <v>6603</v>
      </c>
      <c r="B126" s="1">
        <v>0.9513</v>
      </c>
      <c r="C126" s="1">
        <v>1437.0584</v>
      </c>
      <c r="D126" s="1">
        <v>708.4387</v>
      </c>
      <c r="E126" s="1">
        <v>242.3126</v>
      </c>
      <c r="F126" s="1">
        <v>1791.6727</v>
      </c>
      <c r="G126" s="1">
        <v>12.3983</v>
      </c>
      <c r="H126" s="1">
        <v>332.3941</v>
      </c>
      <c r="I126" s="1">
        <v>5.0506</v>
      </c>
      <c r="J126" s="1">
        <v>92.2867</v>
      </c>
      <c r="K126" s="1"/>
      <c r="L126" s="1">
        <v>28.3636</v>
      </c>
      <c r="M126" s="1"/>
      <c r="N126" s="1">
        <v>4650.926999999999</v>
      </c>
      <c r="P126" s="2">
        <f t="shared" si="20"/>
        <v>1437.0584</v>
      </c>
      <c r="Q126" s="2">
        <f t="shared" si="21"/>
        <v>708.4387</v>
      </c>
      <c r="R126" s="2">
        <f t="shared" si="22"/>
        <v>242.3126</v>
      </c>
      <c r="S126" s="2">
        <f t="shared" si="23"/>
        <v>1809.1216000000002</v>
      </c>
      <c r="T126" s="2">
        <f t="shared" si="24"/>
        <v>332.3941</v>
      </c>
      <c r="U126" s="2">
        <f t="shared" si="25"/>
        <v>92.2867</v>
      </c>
      <c r="V126" s="2">
        <f t="shared" si="26"/>
        <v>28.3636</v>
      </c>
      <c r="X126" s="3">
        <f t="shared" si="27"/>
        <v>0.3089832199043331</v>
      </c>
      <c r="Y126" s="3">
        <f t="shared" si="28"/>
        <v>0.15232204246594286</v>
      </c>
      <c r="Z126" s="3">
        <f t="shared" si="29"/>
        <v>0.052099850201906</v>
      </c>
      <c r="AA126" s="3">
        <f t="shared" si="30"/>
        <v>0.3889808633848694</v>
      </c>
      <c r="AB126" s="3">
        <f t="shared" si="31"/>
        <v>0.07146835458823586</v>
      </c>
      <c r="AC126" s="3">
        <f t="shared" si="32"/>
        <v>0.019842646422960415</v>
      </c>
      <c r="AD126" s="3">
        <f t="shared" si="33"/>
        <v>0.00609848316260393</v>
      </c>
      <c r="AF126" s="2">
        <f t="shared" si="34"/>
        <v>1437.0584</v>
      </c>
      <c r="AG126" s="2">
        <f t="shared" si="35"/>
        <v>2759.8729</v>
      </c>
      <c r="AH126" s="2">
        <f t="shared" si="36"/>
        <v>332.3941</v>
      </c>
      <c r="AJ126" s="3">
        <f t="shared" si="37"/>
        <v>0.3089832199043331</v>
      </c>
      <c r="AK126" s="3">
        <f t="shared" si="38"/>
        <v>0.5934027560527182</v>
      </c>
      <c r="AL126" s="3">
        <f t="shared" si="39"/>
        <v>0.07146835458823586</v>
      </c>
    </row>
    <row r="127" spans="1:38" ht="12.75">
      <c r="A127">
        <v>6604</v>
      </c>
      <c r="B127" s="1"/>
      <c r="C127" s="1">
        <v>1555.6797</v>
      </c>
      <c r="D127" s="1">
        <v>276.8228</v>
      </c>
      <c r="E127" s="1">
        <v>223.8542</v>
      </c>
      <c r="F127" s="1">
        <v>2066.6503</v>
      </c>
      <c r="G127" s="1">
        <v>187.6984</v>
      </c>
      <c r="H127" s="1">
        <v>102.8471</v>
      </c>
      <c r="I127" s="1">
        <v>29.1552</v>
      </c>
      <c r="J127" s="1">
        <v>121.2475</v>
      </c>
      <c r="K127" s="1">
        <v>0.4591</v>
      </c>
      <c r="L127" s="1">
        <v>59</v>
      </c>
      <c r="M127" s="1">
        <v>14.8371</v>
      </c>
      <c r="N127" s="1">
        <v>4638.2514</v>
      </c>
      <c r="P127" s="2">
        <f t="shared" si="20"/>
        <v>1555.6797</v>
      </c>
      <c r="Q127" s="2">
        <f t="shared" si="21"/>
        <v>276.8228</v>
      </c>
      <c r="R127" s="2">
        <f t="shared" si="22"/>
        <v>223.8542</v>
      </c>
      <c r="S127" s="2">
        <f t="shared" si="23"/>
        <v>2298.341</v>
      </c>
      <c r="T127" s="2">
        <f t="shared" si="24"/>
        <v>102.8471</v>
      </c>
      <c r="U127" s="2">
        <f t="shared" si="25"/>
        <v>121.70660000000001</v>
      </c>
      <c r="V127" s="2">
        <f t="shared" si="26"/>
        <v>59</v>
      </c>
      <c r="X127" s="3">
        <f t="shared" si="27"/>
        <v>0.33540219488749573</v>
      </c>
      <c r="Y127" s="3">
        <f t="shared" si="28"/>
        <v>0.05968257779213951</v>
      </c>
      <c r="Z127" s="3">
        <f t="shared" si="29"/>
        <v>0.048262627592803614</v>
      </c>
      <c r="AA127" s="3">
        <f t="shared" si="30"/>
        <v>0.49551885005629487</v>
      </c>
      <c r="AB127" s="3">
        <f t="shared" si="31"/>
        <v>0.022173679503443906</v>
      </c>
      <c r="AC127" s="3">
        <f t="shared" si="32"/>
        <v>0.02623975923340421</v>
      </c>
      <c r="AD127" s="3">
        <f t="shared" si="33"/>
        <v>0.012720310934418087</v>
      </c>
      <c r="AF127" s="2">
        <f t="shared" si="34"/>
        <v>1570.5167999999999</v>
      </c>
      <c r="AG127" s="2">
        <f t="shared" si="35"/>
        <v>2799.0180000000005</v>
      </c>
      <c r="AH127" s="2">
        <f t="shared" si="36"/>
        <v>102.8471</v>
      </c>
      <c r="AJ127" s="3">
        <f t="shared" si="37"/>
        <v>0.33860105124961526</v>
      </c>
      <c r="AK127" s="3">
        <f t="shared" si="38"/>
        <v>0.6034640554412382</v>
      </c>
      <c r="AL127" s="3">
        <f t="shared" si="39"/>
        <v>0.022173679503443906</v>
      </c>
    </row>
    <row r="128" spans="1:38" ht="12.75">
      <c r="A128">
        <v>6605</v>
      </c>
      <c r="B128" s="1"/>
      <c r="C128" s="1">
        <v>678.151</v>
      </c>
      <c r="D128" s="1">
        <v>169.2212</v>
      </c>
      <c r="E128" s="1">
        <v>255.3208</v>
      </c>
      <c r="F128" s="1">
        <v>1963.8873</v>
      </c>
      <c r="G128" s="1">
        <v>54.174</v>
      </c>
      <c r="H128" s="1">
        <v>16.2996</v>
      </c>
      <c r="I128" s="1">
        <v>21.5794</v>
      </c>
      <c r="J128" s="1">
        <v>79.5754</v>
      </c>
      <c r="K128" s="1">
        <v>0.4592</v>
      </c>
      <c r="L128" s="1">
        <v>7.3464</v>
      </c>
      <c r="M128" s="1">
        <v>27.2708</v>
      </c>
      <c r="N128" s="1">
        <v>3273.2850999999996</v>
      </c>
      <c r="P128" s="2">
        <f t="shared" si="20"/>
        <v>678.151</v>
      </c>
      <c r="Q128" s="2">
        <f t="shared" si="21"/>
        <v>169.2212</v>
      </c>
      <c r="R128" s="2">
        <f t="shared" si="22"/>
        <v>255.3208</v>
      </c>
      <c r="S128" s="2">
        <f t="shared" si="23"/>
        <v>2066.9115</v>
      </c>
      <c r="T128" s="2">
        <f t="shared" si="24"/>
        <v>16.2996</v>
      </c>
      <c r="U128" s="2">
        <f t="shared" si="25"/>
        <v>80.0346</v>
      </c>
      <c r="V128" s="2">
        <f t="shared" si="26"/>
        <v>7.3464</v>
      </c>
      <c r="X128" s="3">
        <f t="shared" si="27"/>
        <v>0.2071774927274132</v>
      </c>
      <c r="Y128" s="3">
        <f t="shared" si="28"/>
        <v>0.05169766605420348</v>
      </c>
      <c r="Z128" s="3">
        <f t="shared" si="29"/>
        <v>0.07800139376799169</v>
      </c>
      <c r="AA128" s="3">
        <f t="shared" si="30"/>
        <v>0.6314486629960832</v>
      </c>
      <c r="AB128" s="3">
        <f t="shared" si="31"/>
        <v>0.004979584576974369</v>
      </c>
      <c r="AC128" s="3">
        <f t="shared" si="32"/>
        <v>0.024450849087358752</v>
      </c>
      <c r="AD128" s="3">
        <f t="shared" si="33"/>
        <v>0.00224435078997549</v>
      </c>
      <c r="AF128" s="2">
        <f t="shared" si="34"/>
        <v>705.4218</v>
      </c>
      <c r="AG128" s="2">
        <f t="shared" si="35"/>
        <v>2491.4535</v>
      </c>
      <c r="AH128" s="2">
        <f t="shared" si="36"/>
        <v>16.2996</v>
      </c>
      <c r="AJ128" s="3">
        <f t="shared" si="37"/>
        <v>0.2155088171207574</v>
      </c>
      <c r="AK128" s="3">
        <f t="shared" si="38"/>
        <v>0.7611477228182782</v>
      </c>
      <c r="AL128" s="3">
        <f t="shared" si="39"/>
        <v>0.004979584576974369</v>
      </c>
    </row>
    <row r="129" spans="1:38" ht="12.75">
      <c r="A129">
        <v>6606</v>
      </c>
      <c r="B129" s="1">
        <v>0.1309</v>
      </c>
      <c r="C129" s="1">
        <v>1648.7167</v>
      </c>
      <c r="D129" s="1">
        <v>549.6109</v>
      </c>
      <c r="E129" s="1">
        <v>697.1642</v>
      </c>
      <c r="F129" s="1">
        <v>2254.1973</v>
      </c>
      <c r="G129" s="1">
        <v>67.8824</v>
      </c>
      <c r="H129" s="1">
        <v>13.315</v>
      </c>
      <c r="I129" s="1">
        <v>3.9028</v>
      </c>
      <c r="J129" s="1">
        <v>245.9381</v>
      </c>
      <c r="K129" s="1"/>
      <c r="L129" s="1">
        <v>97.3377</v>
      </c>
      <c r="M129" s="1">
        <v>32.99</v>
      </c>
      <c r="N129" s="1">
        <v>5611.186</v>
      </c>
      <c r="P129" s="2">
        <f t="shared" si="20"/>
        <v>1648.7167</v>
      </c>
      <c r="Q129" s="2">
        <f t="shared" si="21"/>
        <v>549.6109</v>
      </c>
      <c r="R129" s="2">
        <f t="shared" si="22"/>
        <v>697.1642</v>
      </c>
      <c r="S129" s="2">
        <f t="shared" si="23"/>
        <v>2358.9724999999994</v>
      </c>
      <c r="T129" s="2">
        <f t="shared" si="24"/>
        <v>13.315</v>
      </c>
      <c r="U129" s="2">
        <f t="shared" si="25"/>
        <v>245.9381</v>
      </c>
      <c r="V129" s="2">
        <f t="shared" si="26"/>
        <v>97.3377</v>
      </c>
      <c r="X129" s="3">
        <f t="shared" si="27"/>
        <v>0.2938267774406338</v>
      </c>
      <c r="Y129" s="3">
        <f t="shared" si="28"/>
        <v>0.09794915014401591</v>
      </c>
      <c r="Z129" s="3">
        <f t="shared" si="29"/>
        <v>0.12424542690261918</v>
      </c>
      <c r="AA129" s="3">
        <f t="shared" si="30"/>
        <v>0.4204053296397588</v>
      </c>
      <c r="AB129" s="3">
        <f t="shared" si="31"/>
        <v>0.0023729386265220935</v>
      </c>
      <c r="AC129" s="3">
        <f t="shared" si="32"/>
        <v>0.04382996749706747</v>
      </c>
      <c r="AD129" s="3">
        <f t="shared" si="33"/>
        <v>0.017347081347864782</v>
      </c>
      <c r="AF129" s="2">
        <f t="shared" si="34"/>
        <v>1681.7067</v>
      </c>
      <c r="AG129" s="2">
        <f t="shared" si="35"/>
        <v>3605.7475999999992</v>
      </c>
      <c r="AH129" s="2">
        <f t="shared" si="36"/>
        <v>13.315</v>
      </c>
      <c r="AJ129" s="3">
        <f t="shared" si="37"/>
        <v>0.29970610491258</v>
      </c>
      <c r="AK129" s="3">
        <f t="shared" si="38"/>
        <v>0.6425999066863938</v>
      </c>
      <c r="AL129" s="3">
        <f t="shared" si="39"/>
        <v>0.0023729386265220935</v>
      </c>
    </row>
    <row r="130" spans="1:38" ht="12.75">
      <c r="A130">
        <v>6900</v>
      </c>
      <c r="B130" s="1">
        <v>1.0898</v>
      </c>
      <c r="C130" s="1">
        <v>10248.4525</v>
      </c>
      <c r="D130" s="1">
        <v>1059.2308</v>
      </c>
      <c r="E130" s="1">
        <v>1350.607</v>
      </c>
      <c r="F130" s="1">
        <v>13075.1642</v>
      </c>
      <c r="G130" s="1">
        <v>886.7799</v>
      </c>
      <c r="H130" s="1">
        <v>966.053</v>
      </c>
      <c r="I130" s="1">
        <v>19.5399</v>
      </c>
      <c r="J130" s="1">
        <v>302.9836</v>
      </c>
      <c r="K130" s="1">
        <v>4.5919</v>
      </c>
      <c r="L130" s="1">
        <v>683.1664</v>
      </c>
      <c r="M130" s="1">
        <v>62.1516</v>
      </c>
      <c r="N130" s="1">
        <v>28659.810599999997</v>
      </c>
      <c r="P130" s="2">
        <f t="shared" si="20"/>
        <v>10248.4525</v>
      </c>
      <c r="Q130" s="2">
        <f t="shared" si="21"/>
        <v>1059.2308</v>
      </c>
      <c r="R130" s="2">
        <f t="shared" si="22"/>
        <v>1350.607</v>
      </c>
      <c r="S130" s="2">
        <f t="shared" si="23"/>
        <v>14043.635599999998</v>
      </c>
      <c r="T130" s="2">
        <f t="shared" si="24"/>
        <v>966.053</v>
      </c>
      <c r="U130" s="2">
        <f t="shared" si="25"/>
        <v>307.57550000000003</v>
      </c>
      <c r="V130" s="2">
        <f t="shared" si="26"/>
        <v>683.1664</v>
      </c>
      <c r="X130" s="3">
        <f t="shared" si="27"/>
        <v>0.3575896799541306</v>
      </c>
      <c r="Y130" s="3">
        <f t="shared" si="28"/>
        <v>0.03695875087185678</v>
      </c>
      <c r="Z130" s="3">
        <f t="shared" si="29"/>
        <v>0.047125468442558376</v>
      </c>
      <c r="AA130" s="3">
        <f t="shared" si="30"/>
        <v>0.4900114587637924</v>
      </c>
      <c r="AB130" s="3">
        <f t="shared" si="31"/>
        <v>0.03370758493428425</v>
      </c>
      <c r="AC130" s="3">
        <f t="shared" si="32"/>
        <v>0.010731944613758197</v>
      </c>
      <c r="AD130" s="3">
        <f t="shared" si="33"/>
        <v>0.023837087046206788</v>
      </c>
      <c r="AF130" s="2">
        <f t="shared" si="34"/>
        <v>10310.604099999999</v>
      </c>
      <c r="AG130" s="2">
        <f t="shared" si="35"/>
        <v>16453.473400000003</v>
      </c>
      <c r="AH130" s="2">
        <f t="shared" si="36"/>
        <v>966.053</v>
      </c>
      <c r="AJ130" s="3">
        <f t="shared" si="37"/>
        <v>0.35975827767682456</v>
      </c>
      <c r="AK130" s="3">
        <f t="shared" si="38"/>
        <v>0.5740956780782077</v>
      </c>
      <c r="AL130" s="3">
        <f t="shared" si="39"/>
        <v>0.03370758493428425</v>
      </c>
    </row>
    <row r="131" spans="1:38" ht="12.75">
      <c r="A131">
        <v>6913</v>
      </c>
      <c r="B131" s="1">
        <v>0.7158</v>
      </c>
      <c r="C131" s="1">
        <v>1532.6469</v>
      </c>
      <c r="D131" s="1">
        <v>268.2929</v>
      </c>
      <c r="E131" s="1">
        <v>178.5474</v>
      </c>
      <c r="F131" s="1">
        <v>1403.3172</v>
      </c>
      <c r="G131" s="1">
        <v>6.6577</v>
      </c>
      <c r="H131" s="1">
        <v>64.2791</v>
      </c>
      <c r="I131" s="1">
        <v>0.2296</v>
      </c>
      <c r="J131" s="1">
        <v>77.368</v>
      </c>
      <c r="K131" s="1"/>
      <c r="L131" s="1">
        <v>40.5483</v>
      </c>
      <c r="M131" s="1"/>
      <c r="N131" s="1">
        <v>3572.6029000000003</v>
      </c>
      <c r="P131" s="2">
        <f aca="true" t="shared" si="40" ref="P131:P168">C131</f>
        <v>1532.6469</v>
      </c>
      <c r="Q131" s="2">
        <f aca="true" t="shared" si="41" ref="Q131:Q168">D131</f>
        <v>268.2929</v>
      </c>
      <c r="R131" s="2">
        <f aca="true" t="shared" si="42" ref="R131:R168">E131</f>
        <v>178.5474</v>
      </c>
      <c r="S131" s="2">
        <f aca="true" t="shared" si="43" ref="S131:S168">F131+G131+I131+M131</f>
        <v>1410.2044999999998</v>
      </c>
      <c r="T131" s="2">
        <f aca="true" t="shared" si="44" ref="T131:T168">H131</f>
        <v>64.2791</v>
      </c>
      <c r="U131" s="2">
        <f aca="true" t="shared" si="45" ref="U131:U168">J131+K131</f>
        <v>77.368</v>
      </c>
      <c r="V131" s="2">
        <f aca="true" t="shared" si="46" ref="V131:V168">L131</f>
        <v>40.5483</v>
      </c>
      <c r="X131" s="3">
        <f aca="true" t="shared" si="47" ref="X131:X168">P131/N131</f>
        <v>0.42900007162844767</v>
      </c>
      <c r="Y131" s="3">
        <f aca="true" t="shared" si="48" ref="Y131:Y168">Q131/N131</f>
        <v>0.07509731910031198</v>
      </c>
      <c r="Z131" s="3">
        <f aca="true" t="shared" si="49" ref="Z131:Z168">R131/N131</f>
        <v>0.0499768390156096</v>
      </c>
      <c r="AA131" s="3">
        <f aca="true" t="shared" si="50" ref="AA131:AA168">S131/N131</f>
        <v>0.39472746887150534</v>
      </c>
      <c r="AB131" s="3">
        <f aca="true" t="shared" si="51" ref="AB131:AB168">T131/N131</f>
        <v>0.017992231938231924</v>
      </c>
      <c r="AC131" s="3">
        <f aca="true" t="shared" si="52" ref="AC131:AC168">U131/N131</f>
        <v>0.021655919273871716</v>
      </c>
      <c r="AD131" s="3">
        <f aca="true" t="shared" si="53" ref="AD131:AD168">V131/N131</f>
        <v>0.011349792052175739</v>
      </c>
      <c r="AF131" s="2">
        <f aca="true" t="shared" si="54" ref="AF131:AF168">C131+M131</f>
        <v>1532.6469</v>
      </c>
      <c r="AG131" s="2">
        <f aca="true" t="shared" si="55" ref="AG131:AG168">SUM(D131:G131,I131,M131)</f>
        <v>1857.0447999999997</v>
      </c>
      <c r="AH131" s="2">
        <f aca="true" t="shared" si="56" ref="AH131:AH168">H131</f>
        <v>64.2791</v>
      </c>
      <c r="AJ131" s="3">
        <f aca="true" t="shared" si="57" ref="AJ131:AJ168">AF131/N131</f>
        <v>0.42900007162844767</v>
      </c>
      <c r="AK131" s="3">
        <f aca="true" t="shared" si="58" ref="AK131:AK168">AG131/N131</f>
        <v>0.5198016269874268</v>
      </c>
      <c r="AL131" s="3">
        <f aca="true" t="shared" si="59" ref="AL131:AL168">AH131/N131</f>
        <v>0.017992231938231924</v>
      </c>
    </row>
    <row r="132" spans="1:38" ht="12.75">
      <c r="A132">
        <v>6915</v>
      </c>
      <c r="B132" s="1"/>
      <c r="C132" s="1">
        <v>1164.6855</v>
      </c>
      <c r="D132" s="1">
        <v>193.4565</v>
      </c>
      <c r="E132" s="1">
        <v>215.6098</v>
      </c>
      <c r="F132" s="1">
        <v>1628.9801</v>
      </c>
      <c r="G132" s="1">
        <v>14.2333</v>
      </c>
      <c r="H132" s="1">
        <v>11.249</v>
      </c>
      <c r="I132" s="1">
        <v>4.8209</v>
      </c>
      <c r="J132" s="1">
        <v>73.3709</v>
      </c>
      <c r="K132" s="1">
        <v>0.2296</v>
      </c>
      <c r="L132" s="1">
        <v>134.2862</v>
      </c>
      <c r="M132" s="1">
        <v>0.4591</v>
      </c>
      <c r="N132" s="1">
        <v>3441.3808999999997</v>
      </c>
      <c r="P132" s="2">
        <f t="shared" si="40"/>
        <v>1164.6855</v>
      </c>
      <c r="Q132" s="2">
        <f t="shared" si="41"/>
        <v>193.4565</v>
      </c>
      <c r="R132" s="2">
        <f t="shared" si="42"/>
        <v>215.6098</v>
      </c>
      <c r="S132" s="2">
        <f t="shared" si="43"/>
        <v>1648.4934</v>
      </c>
      <c r="T132" s="2">
        <f t="shared" si="44"/>
        <v>11.249</v>
      </c>
      <c r="U132" s="2">
        <f t="shared" si="45"/>
        <v>73.60050000000001</v>
      </c>
      <c r="V132" s="2">
        <f t="shared" si="46"/>
        <v>134.2862</v>
      </c>
      <c r="X132" s="3">
        <f t="shared" si="47"/>
        <v>0.3384355100012324</v>
      </c>
      <c r="Y132" s="3">
        <f t="shared" si="48"/>
        <v>0.05621478866230705</v>
      </c>
      <c r="Z132" s="3">
        <f t="shared" si="49"/>
        <v>0.06265211735207807</v>
      </c>
      <c r="AA132" s="3">
        <f t="shared" si="50"/>
        <v>0.4790209069853326</v>
      </c>
      <c r="AB132" s="3">
        <f t="shared" si="51"/>
        <v>0.003268745985078258</v>
      </c>
      <c r="AC132" s="3">
        <f t="shared" si="52"/>
        <v>0.02138690895855208</v>
      </c>
      <c r="AD132" s="3">
        <f t="shared" si="53"/>
        <v>0.03902102205541968</v>
      </c>
      <c r="AF132" s="2">
        <f t="shared" si="54"/>
        <v>1165.1446</v>
      </c>
      <c r="AG132" s="2">
        <f t="shared" si="55"/>
        <v>2057.5597000000002</v>
      </c>
      <c r="AH132" s="2">
        <f t="shared" si="56"/>
        <v>11.249</v>
      </c>
      <c r="AJ132" s="3">
        <f t="shared" si="57"/>
        <v>0.3385689157512324</v>
      </c>
      <c r="AK132" s="3">
        <f t="shared" si="58"/>
        <v>0.5978878129997178</v>
      </c>
      <c r="AL132" s="3">
        <f t="shared" si="59"/>
        <v>0.003268745985078258</v>
      </c>
    </row>
    <row r="133" spans="1:38" ht="12.75">
      <c r="A133">
        <v>6916</v>
      </c>
      <c r="B133" s="1">
        <v>0.4681</v>
      </c>
      <c r="C133" s="1">
        <v>2483.6482</v>
      </c>
      <c r="D133" s="1">
        <v>836.6858</v>
      </c>
      <c r="E133" s="1">
        <v>1507.9449</v>
      </c>
      <c r="F133" s="1">
        <v>5560.7413</v>
      </c>
      <c r="G133" s="1">
        <v>117.1825</v>
      </c>
      <c r="H133" s="1">
        <v>100.7811</v>
      </c>
      <c r="I133" s="1">
        <v>35.3536</v>
      </c>
      <c r="J133" s="1">
        <v>353.93</v>
      </c>
      <c r="K133" s="1"/>
      <c r="L133" s="1">
        <v>91.2443</v>
      </c>
      <c r="M133" s="1">
        <v>47.6767</v>
      </c>
      <c r="N133" s="1">
        <v>11135.656500000001</v>
      </c>
      <c r="P133" s="2">
        <f t="shared" si="40"/>
        <v>2483.6482</v>
      </c>
      <c r="Q133" s="2">
        <f t="shared" si="41"/>
        <v>836.6858</v>
      </c>
      <c r="R133" s="2">
        <f t="shared" si="42"/>
        <v>1507.9449</v>
      </c>
      <c r="S133" s="2">
        <f t="shared" si="43"/>
        <v>5760.9541</v>
      </c>
      <c r="T133" s="2">
        <f t="shared" si="44"/>
        <v>100.7811</v>
      </c>
      <c r="U133" s="2">
        <f t="shared" si="45"/>
        <v>353.93</v>
      </c>
      <c r="V133" s="2">
        <f t="shared" si="46"/>
        <v>91.2443</v>
      </c>
      <c r="X133" s="3">
        <f t="shared" si="47"/>
        <v>0.2230356333279497</v>
      </c>
      <c r="Y133" s="3">
        <f t="shared" si="48"/>
        <v>0.0751357407621185</v>
      </c>
      <c r="Z133" s="3">
        <f t="shared" si="49"/>
        <v>0.13541589577587992</v>
      </c>
      <c r="AA133" s="3">
        <f t="shared" si="50"/>
        <v>0.5173430143072391</v>
      </c>
      <c r="AB133" s="3">
        <f t="shared" si="51"/>
        <v>0.009050306104539054</v>
      </c>
      <c r="AC133" s="3">
        <f t="shared" si="52"/>
        <v>0.03178348757435181</v>
      </c>
      <c r="AD133" s="3">
        <f t="shared" si="53"/>
        <v>0.008193886009325088</v>
      </c>
      <c r="AF133" s="2">
        <f t="shared" si="54"/>
        <v>2531.3249</v>
      </c>
      <c r="AG133" s="2">
        <f t="shared" si="55"/>
        <v>8105.5848</v>
      </c>
      <c r="AH133" s="2">
        <f t="shared" si="56"/>
        <v>100.7811</v>
      </c>
      <c r="AJ133" s="3">
        <f t="shared" si="57"/>
        <v>0.22731707825218925</v>
      </c>
      <c r="AK133" s="3">
        <f t="shared" si="58"/>
        <v>0.7278946508452374</v>
      </c>
      <c r="AL133" s="3">
        <f t="shared" si="59"/>
        <v>0.009050306104539054</v>
      </c>
    </row>
    <row r="134" spans="1:38" ht="12.75">
      <c r="A134">
        <v>6917</v>
      </c>
      <c r="B134" s="1"/>
      <c r="C134" s="1">
        <v>1117.9244</v>
      </c>
      <c r="D134" s="1">
        <v>152.5348</v>
      </c>
      <c r="E134" s="1">
        <v>680.2224</v>
      </c>
      <c r="F134" s="1">
        <v>2908.3353</v>
      </c>
      <c r="G134" s="1">
        <v>161.9652</v>
      </c>
      <c r="H134" s="1">
        <v>132.2421</v>
      </c>
      <c r="I134" s="1">
        <v>43.1592</v>
      </c>
      <c r="J134" s="1">
        <v>145.3137</v>
      </c>
      <c r="K134" s="1"/>
      <c r="L134" s="1">
        <v>45.8726</v>
      </c>
      <c r="M134" s="1">
        <v>33.2287</v>
      </c>
      <c r="N134" s="1">
        <v>5420.7984</v>
      </c>
      <c r="P134" s="2">
        <f t="shared" si="40"/>
        <v>1117.9244</v>
      </c>
      <c r="Q134" s="2">
        <f t="shared" si="41"/>
        <v>152.5348</v>
      </c>
      <c r="R134" s="2">
        <f t="shared" si="42"/>
        <v>680.2224</v>
      </c>
      <c r="S134" s="2">
        <f t="shared" si="43"/>
        <v>3146.6884000000005</v>
      </c>
      <c r="T134" s="2">
        <f t="shared" si="44"/>
        <v>132.2421</v>
      </c>
      <c r="U134" s="2">
        <f t="shared" si="45"/>
        <v>145.3137</v>
      </c>
      <c r="V134" s="2">
        <f t="shared" si="46"/>
        <v>45.8726</v>
      </c>
      <c r="X134" s="3">
        <f t="shared" si="47"/>
        <v>0.20622873560470356</v>
      </c>
      <c r="Y134" s="3">
        <f t="shared" si="48"/>
        <v>0.0281388070067317</v>
      </c>
      <c r="Z134" s="3">
        <f t="shared" si="49"/>
        <v>0.1254838032714886</v>
      </c>
      <c r="AA134" s="3">
        <f t="shared" si="50"/>
        <v>0.5804843065183904</v>
      </c>
      <c r="AB134" s="3">
        <f t="shared" si="51"/>
        <v>0.02439531785576088</v>
      </c>
      <c r="AC134" s="3">
        <f t="shared" si="52"/>
        <v>0.026806696961835</v>
      </c>
      <c r="AD134" s="3">
        <f t="shared" si="53"/>
        <v>0.00846233278108996</v>
      </c>
      <c r="AF134" s="2">
        <f t="shared" si="54"/>
        <v>1151.1531</v>
      </c>
      <c r="AG134" s="2">
        <f t="shared" si="55"/>
        <v>3979.4456000000005</v>
      </c>
      <c r="AH134" s="2">
        <f t="shared" si="56"/>
        <v>132.2421</v>
      </c>
      <c r="AJ134" s="3">
        <f t="shared" si="57"/>
        <v>0.21235858909639585</v>
      </c>
      <c r="AK134" s="3">
        <f t="shared" si="58"/>
        <v>0.7341069167966108</v>
      </c>
      <c r="AL134" s="3">
        <f t="shared" si="59"/>
        <v>0.02439531785576088</v>
      </c>
    </row>
    <row r="135" spans="1:38" ht="12.75">
      <c r="A135">
        <v>6918</v>
      </c>
      <c r="B135" s="1"/>
      <c r="C135" s="1">
        <v>1124.4246</v>
      </c>
      <c r="D135" s="1">
        <v>272.1819</v>
      </c>
      <c r="E135" s="1">
        <v>250.1273</v>
      </c>
      <c r="F135" s="1">
        <v>4240.4231</v>
      </c>
      <c r="G135" s="1">
        <v>226.2875</v>
      </c>
      <c r="H135" s="1">
        <v>175.7027</v>
      </c>
      <c r="I135" s="1">
        <v>0.2296</v>
      </c>
      <c r="J135" s="1">
        <v>77.2055</v>
      </c>
      <c r="K135" s="1"/>
      <c r="L135" s="1">
        <v>171.0259</v>
      </c>
      <c r="M135" s="1"/>
      <c r="N135" s="1">
        <v>6537.6080999999995</v>
      </c>
      <c r="P135" s="2">
        <f t="shared" si="40"/>
        <v>1124.4246</v>
      </c>
      <c r="Q135" s="2">
        <f t="shared" si="41"/>
        <v>272.1819</v>
      </c>
      <c r="R135" s="2">
        <f t="shared" si="42"/>
        <v>250.1273</v>
      </c>
      <c r="S135" s="2">
        <f t="shared" si="43"/>
        <v>4466.9402</v>
      </c>
      <c r="T135" s="2">
        <f t="shared" si="44"/>
        <v>175.7027</v>
      </c>
      <c r="U135" s="2">
        <f t="shared" si="45"/>
        <v>77.2055</v>
      </c>
      <c r="V135" s="2">
        <f t="shared" si="46"/>
        <v>171.0259</v>
      </c>
      <c r="X135" s="3">
        <f t="shared" si="47"/>
        <v>0.171993270749894</v>
      </c>
      <c r="Y135" s="3">
        <f t="shared" si="48"/>
        <v>0.041633254217241934</v>
      </c>
      <c r="Z135" s="3">
        <f t="shared" si="49"/>
        <v>0.03825975741800736</v>
      </c>
      <c r="AA135" s="3">
        <f t="shared" si="50"/>
        <v>0.683268273606061</v>
      </c>
      <c r="AB135" s="3">
        <f t="shared" si="51"/>
        <v>0.026875685619638167</v>
      </c>
      <c r="AC135" s="3">
        <f t="shared" si="52"/>
        <v>0.011809441437763761</v>
      </c>
      <c r="AD135" s="3">
        <f t="shared" si="53"/>
        <v>0.026160316951393894</v>
      </c>
      <c r="AF135" s="2">
        <f t="shared" si="54"/>
        <v>1124.4246</v>
      </c>
      <c r="AG135" s="2">
        <f t="shared" si="55"/>
        <v>4989.2494</v>
      </c>
      <c r="AH135" s="2">
        <f t="shared" si="56"/>
        <v>175.7027</v>
      </c>
      <c r="AJ135" s="3">
        <f t="shared" si="57"/>
        <v>0.171993270749894</v>
      </c>
      <c r="AK135" s="3">
        <f t="shared" si="58"/>
        <v>0.7631612852413102</v>
      </c>
      <c r="AL135" s="3">
        <f t="shared" si="59"/>
        <v>0.026875685619638167</v>
      </c>
    </row>
    <row r="136" spans="1:38" ht="12.75">
      <c r="A136">
        <v>6919</v>
      </c>
      <c r="B136" s="1"/>
      <c r="C136" s="1">
        <v>1320.6067</v>
      </c>
      <c r="D136" s="1">
        <v>280.8987</v>
      </c>
      <c r="E136" s="1">
        <v>709.8839</v>
      </c>
      <c r="F136" s="1">
        <v>3954.2024</v>
      </c>
      <c r="G136" s="1">
        <v>157.8407</v>
      </c>
      <c r="H136" s="1">
        <v>26.8596</v>
      </c>
      <c r="I136" s="1">
        <v>7.3203</v>
      </c>
      <c r="J136" s="1">
        <v>315.4893</v>
      </c>
      <c r="K136" s="1">
        <v>2.066</v>
      </c>
      <c r="L136" s="1">
        <v>99.2803</v>
      </c>
      <c r="M136" s="1"/>
      <c r="N136" s="1">
        <v>6874.4479</v>
      </c>
      <c r="P136" s="2">
        <f t="shared" si="40"/>
        <v>1320.6067</v>
      </c>
      <c r="Q136" s="2">
        <f t="shared" si="41"/>
        <v>280.8987</v>
      </c>
      <c r="R136" s="2">
        <f t="shared" si="42"/>
        <v>709.8839</v>
      </c>
      <c r="S136" s="2">
        <f t="shared" si="43"/>
        <v>4119.3634</v>
      </c>
      <c r="T136" s="2">
        <f t="shared" si="44"/>
        <v>26.8596</v>
      </c>
      <c r="U136" s="2">
        <f t="shared" si="45"/>
        <v>317.5553</v>
      </c>
      <c r="V136" s="2">
        <f t="shared" si="46"/>
        <v>99.2803</v>
      </c>
      <c r="X136" s="3">
        <f t="shared" si="47"/>
        <v>0.19210367424560743</v>
      </c>
      <c r="Y136" s="3">
        <f t="shared" si="48"/>
        <v>0.040861274110463475</v>
      </c>
      <c r="Z136" s="3">
        <f t="shared" si="49"/>
        <v>0.10326413267311256</v>
      </c>
      <c r="AA136" s="3">
        <f t="shared" si="50"/>
        <v>0.5992282522062609</v>
      </c>
      <c r="AB136" s="3">
        <f t="shared" si="51"/>
        <v>0.0039071646757261776</v>
      </c>
      <c r="AC136" s="3">
        <f t="shared" si="52"/>
        <v>0.04619357141393129</v>
      </c>
      <c r="AD136" s="3">
        <f t="shared" si="53"/>
        <v>0.01444193067489827</v>
      </c>
      <c r="AF136" s="2">
        <f t="shared" si="54"/>
        <v>1320.6067</v>
      </c>
      <c r="AG136" s="2">
        <f t="shared" si="55"/>
        <v>5110.146000000001</v>
      </c>
      <c r="AH136" s="2">
        <f t="shared" si="56"/>
        <v>26.8596</v>
      </c>
      <c r="AJ136" s="3">
        <f t="shared" si="57"/>
        <v>0.19210367424560743</v>
      </c>
      <c r="AK136" s="3">
        <f t="shared" si="58"/>
        <v>0.743353658989837</v>
      </c>
      <c r="AL136" s="3">
        <f t="shared" si="59"/>
        <v>0.0039071646757261776</v>
      </c>
    </row>
    <row r="137" spans="1:38" ht="12.75">
      <c r="A137">
        <v>6920</v>
      </c>
      <c r="B137" s="1"/>
      <c r="C137" s="1">
        <v>1600.3433</v>
      </c>
      <c r="D137" s="1">
        <v>273.8028</v>
      </c>
      <c r="E137" s="1">
        <v>1035.2364</v>
      </c>
      <c r="F137" s="1">
        <v>6450.5697</v>
      </c>
      <c r="G137" s="1">
        <v>109.0708</v>
      </c>
      <c r="H137" s="1">
        <v>58.5402</v>
      </c>
      <c r="I137" s="1">
        <v>9.1828</v>
      </c>
      <c r="J137" s="1">
        <v>260.5363</v>
      </c>
      <c r="K137" s="1">
        <v>0.4591</v>
      </c>
      <c r="L137" s="1">
        <v>53.5397</v>
      </c>
      <c r="M137" s="1">
        <v>65.9694</v>
      </c>
      <c r="N137" s="1">
        <v>9917.250499999998</v>
      </c>
      <c r="P137" s="2">
        <f t="shared" si="40"/>
        <v>1600.3433</v>
      </c>
      <c r="Q137" s="2">
        <f t="shared" si="41"/>
        <v>273.8028</v>
      </c>
      <c r="R137" s="2">
        <f t="shared" si="42"/>
        <v>1035.2364</v>
      </c>
      <c r="S137" s="2">
        <f t="shared" si="43"/>
        <v>6634.7927</v>
      </c>
      <c r="T137" s="2">
        <f t="shared" si="44"/>
        <v>58.5402</v>
      </c>
      <c r="U137" s="2">
        <f t="shared" si="45"/>
        <v>260.99539999999996</v>
      </c>
      <c r="V137" s="2">
        <f t="shared" si="46"/>
        <v>53.5397</v>
      </c>
      <c r="X137" s="3">
        <f t="shared" si="47"/>
        <v>0.16136965583353977</v>
      </c>
      <c r="Y137" s="3">
        <f t="shared" si="48"/>
        <v>0.027608740950931916</v>
      </c>
      <c r="Z137" s="3">
        <f t="shared" si="49"/>
        <v>0.10438744085369228</v>
      </c>
      <c r="AA137" s="3">
        <f t="shared" si="50"/>
        <v>0.6690153384751147</v>
      </c>
      <c r="AB137" s="3">
        <f t="shared" si="51"/>
        <v>0.005902865920347581</v>
      </c>
      <c r="AC137" s="3">
        <f t="shared" si="52"/>
        <v>0.026317314461301547</v>
      </c>
      <c r="AD137" s="3">
        <f t="shared" si="53"/>
        <v>0.005398643505072299</v>
      </c>
      <c r="AF137" s="2">
        <f t="shared" si="54"/>
        <v>1666.3127</v>
      </c>
      <c r="AG137" s="2">
        <f t="shared" si="55"/>
        <v>7943.8319</v>
      </c>
      <c r="AH137" s="2">
        <f t="shared" si="56"/>
        <v>58.5402</v>
      </c>
      <c r="AJ137" s="3">
        <f t="shared" si="57"/>
        <v>0.16802164067550782</v>
      </c>
      <c r="AK137" s="3">
        <f t="shared" si="58"/>
        <v>0.801011520279739</v>
      </c>
      <c r="AL137" s="3">
        <f t="shared" si="59"/>
        <v>0.005902865920347581</v>
      </c>
    </row>
    <row r="138" spans="1:38" ht="12.75">
      <c r="A138">
        <v>7000</v>
      </c>
      <c r="B138" s="1">
        <v>10.9696</v>
      </c>
      <c r="C138" s="1">
        <v>16380.7616</v>
      </c>
      <c r="D138" s="1">
        <v>4197.8548</v>
      </c>
      <c r="E138" s="1">
        <v>518.4607</v>
      </c>
      <c r="F138" s="1">
        <v>1670.1446</v>
      </c>
      <c r="G138" s="1">
        <v>484.6132</v>
      </c>
      <c r="H138" s="1">
        <v>543.6597</v>
      </c>
      <c r="I138" s="1">
        <v>16.2907</v>
      </c>
      <c r="J138" s="1">
        <v>91.0364</v>
      </c>
      <c r="K138" s="1">
        <v>624.2538</v>
      </c>
      <c r="L138" s="1">
        <v>683.1066</v>
      </c>
      <c r="M138" s="1"/>
      <c r="N138" s="1">
        <v>25221.1517</v>
      </c>
      <c r="P138" s="2">
        <f t="shared" si="40"/>
        <v>16380.7616</v>
      </c>
      <c r="Q138" s="2">
        <f t="shared" si="41"/>
        <v>4197.8548</v>
      </c>
      <c r="R138" s="2">
        <f t="shared" si="42"/>
        <v>518.4607</v>
      </c>
      <c r="S138" s="2">
        <f t="shared" si="43"/>
        <v>2171.0485000000003</v>
      </c>
      <c r="T138" s="2">
        <f t="shared" si="44"/>
        <v>543.6597</v>
      </c>
      <c r="U138" s="2">
        <f t="shared" si="45"/>
        <v>715.2901999999999</v>
      </c>
      <c r="V138" s="2">
        <f t="shared" si="46"/>
        <v>683.1066</v>
      </c>
      <c r="X138" s="3">
        <f t="shared" si="47"/>
        <v>0.6494850748627788</v>
      </c>
      <c r="Y138" s="3">
        <f t="shared" si="48"/>
        <v>0.16644183619893935</v>
      </c>
      <c r="Z138" s="3">
        <f t="shared" si="49"/>
        <v>0.020556583068329904</v>
      </c>
      <c r="AA138" s="3">
        <f t="shared" si="50"/>
        <v>0.0860804663412734</v>
      </c>
      <c r="AB138" s="3">
        <f t="shared" si="51"/>
        <v>0.021555704769818267</v>
      </c>
      <c r="AC138" s="3">
        <f t="shared" si="52"/>
        <v>0.028360727079723324</v>
      </c>
      <c r="AD138" s="3">
        <f t="shared" si="53"/>
        <v>0.027084671157185894</v>
      </c>
      <c r="AF138" s="2">
        <f t="shared" si="54"/>
        <v>16380.7616</v>
      </c>
      <c r="AG138" s="2">
        <f t="shared" si="55"/>
        <v>6887.364</v>
      </c>
      <c r="AH138" s="2">
        <f t="shared" si="56"/>
        <v>543.6597</v>
      </c>
      <c r="AJ138" s="3">
        <f t="shared" si="57"/>
        <v>0.6494850748627788</v>
      </c>
      <c r="AK138" s="3">
        <f t="shared" si="58"/>
        <v>0.2730788856085426</v>
      </c>
      <c r="AL138" s="3">
        <f t="shared" si="59"/>
        <v>0.021555704769818267</v>
      </c>
    </row>
    <row r="139" spans="1:38" ht="12.75">
      <c r="A139">
        <v>7101</v>
      </c>
      <c r="B139" s="1"/>
      <c r="C139" s="1">
        <v>1378.1336</v>
      </c>
      <c r="D139" s="1">
        <v>150.1264</v>
      </c>
      <c r="E139" s="1">
        <v>50.3318</v>
      </c>
      <c r="F139" s="1">
        <v>26.1731</v>
      </c>
      <c r="G139" s="1">
        <v>2.5254</v>
      </c>
      <c r="H139" s="1">
        <v>246.0599</v>
      </c>
      <c r="I139" s="1">
        <v>2.0661</v>
      </c>
      <c r="J139" s="1">
        <v>1.148</v>
      </c>
      <c r="K139" s="1">
        <v>537.7697</v>
      </c>
      <c r="L139" s="1">
        <v>153.9903</v>
      </c>
      <c r="M139" s="1"/>
      <c r="N139" s="1">
        <v>2548.3242999999993</v>
      </c>
      <c r="P139" s="2">
        <f t="shared" si="40"/>
        <v>1378.1336</v>
      </c>
      <c r="Q139" s="2">
        <f t="shared" si="41"/>
        <v>150.1264</v>
      </c>
      <c r="R139" s="2">
        <f t="shared" si="42"/>
        <v>50.3318</v>
      </c>
      <c r="S139" s="2">
        <f t="shared" si="43"/>
        <v>30.7646</v>
      </c>
      <c r="T139" s="2">
        <f t="shared" si="44"/>
        <v>246.0599</v>
      </c>
      <c r="U139" s="2">
        <f t="shared" si="45"/>
        <v>538.9177</v>
      </c>
      <c r="V139" s="2">
        <f t="shared" si="46"/>
        <v>153.9903</v>
      </c>
      <c r="X139" s="3">
        <f t="shared" si="47"/>
        <v>0.540799928800271</v>
      </c>
      <c r="Y139" s="3">
        <f t="shared" si="48"/>
        <v>0.058911811185099174</v>
      </c>
      <c r="Z139" s="3">
        <f t="shared" si="49"/>
        <v>0.01975093986271685</v>
      </c>
      <c r="AA139" s="3">
        <f t="shared" si="50"/>
        <v>0.012072482297484668</v>
      </c>
      <c r="AB139" s="3">
        <f t="shared" si="51"/>
        <v>0.09655752998156478</v>
      </c>
      <c r="AC139" s="3">
        <f t="shared" si="52"/>
        <v>0.21147924540059526</v>
      </c>
      <c r="AD139" s="3">
        <f t="shared" si="53"/>
        <v>0.060428062472268555</v>
      </c>
      <c r="AF139" s="2">
        <f t="shared" si="54"/>
        <v>1378.1336</v>
      </c>
      <c r="AG139" s="2">
        <f t="shared" si="55"/>
        <v>231.22279999999998</v>
      </c>
      <c r="AH139" s="2">
        <f t="shared" si="56"/>
        <v>246.0599</v>
      </c>
      <c r="AJ139" s="3">
        <f t="shared" si="57"/>
        <v>0.540799928800271</v>
      </c>
      <c r="AK139" s="3">
        <f t="shared" si="58"/>
        <v>0.09073523334530069</v>
      </c>
      <c r="AL139" s="3">
        <f t="shared" si="59"/>
        <v>0.09655752998156478</v>
      </c>
    </row>
    <row r="140" spans="1:38" ht="12.75">
      <c r="A140">
        <v>7102</v>
      </c>
      <c r="B140" s="1"/>
      <c r="C140" s="1">
        <v>1781.0543</v>
      </c>
      <c r="D140" s="1">
        <v>291.2303</v>
      </c>
      <c r="E140" s="1">
        <v>18.5223</v>
      </c>
      <c r="F140" s="1">
        <v>72.324</v>
      </c>
      <c r="G140" s="1">
        <v>6.199</v>
      </c>
      <c r="H140" s="1">
        <v>4.821</v>
      </c>
      <c r="I140" s="1">
        <v>0.6887</v>
      </c>
      <c r="J140" s="1">
        <v>19.5133</v>
      </c>
      <c r="K140" s="1"/>
      <c r="L140" s="1">
        <v>5.0508</v>
      </c>
      <c r="M140" s="1">
        <v>0.001</v>
      </c>
      <c r="N140" s="1">
        <v>2199.4047000000005</v>
      </c>
      <c r="P140" s="2">
        <f t="shared" si="40"/>
        <v>1781.0543</v>
      </c>
      <c r="Q140" s="2">
        <f t="shared" si="41"/>
        <v>291.2303</v>
      </c>
      <c r="R140" s="2">
        <f t="shared" si="42"/>
        <v>18.5223</v>
      </c>
      <c r="S140" s="2">
        <f t="shared" si="43"/>
        <v>79.2127</v>
      </c>
      <c r="T140" s="2">
        <f t="shared" si="44"/>
        <v>4.821</v>
      </c>
      <c r="U140" s="2">
        <f t="shared" si="45"/>
        <v>19.5133</v>
      </c>
      <c r="V140" s="2">
        <f t="shared" si="46"/>
        <v>5.0508</v>
      </c>
      <c r="X140" s="3">
        <f t="shared" si="47"/>
        <v>0.8097892579751237</v>
      </c>
      <c r="Y140" s="3">
        <f t="shared" si="48"/>
        <v>0.13241323890960127</v>
      </c>
      <c r="Z140" s="3">
        <f t="shared" si="49"/>
        <v>0.008421506055706799</v>
      </c>
      <c r="AA140" s="3">
        <f t="shared" si="50"/>
        <v>0.036015518199083586</v>
      </c>
      <c r="AB140" s="3">
        <f t="shared" si="51"/>
        <v>0.002191956759935995</v>
      </c>
      <c r="AC140" s="3">
        <f t="shared" si="52"/>
        <v>0.00887208252305726</v>
      </c>
      <c r="AD140" s="3">
        <f t="shared" si="53"/>
        <v>0.002296439577491127</v>
      </c>
      <c r="AF140" s="2">
        <f t="shared" si="54"/>
        <v>1781.0553</v>
      </c>
      <c r="AG140" s="2">
        <f t="shared" si="55"/>
        <v>388.9653</v>
      </c>
      <c r="AH140" s="2">
        <f t="shared" si="56"/>
        <v>4.821</v>
      </c>
      <c r="AJ140" s="3">
        <f t="shared" si="57"/>
        <v>0.8097897126436074</v>
      </c>
      <c r="AK140" s="3">
        <f t="shared" si="58"/>
        <v>0.17685026316439167</v>
      </c>
      <c r="AL140" s="3">
        <f t="shared" si="59"/>
        <v>0.002191956759935995</v>
      </c>
    </row>
    <row r="141" spans="1:38" ht="12.75">
      <c r="A141">
        <v>7103</v>
      </c>
      <c r="B141" s="1"/>
      <c r="C141" s="1">
        <v>1963.1316</v>
      </c>
      <c r="D141" s="1">
        <v>240.6033</v>
      </c>
      <c r="E141" s="1">
        <v>49.2255</v>
      </c>
      <c r="F141" s="1">
        <v>530.679</v>
      </c>
      <c r="G141" s="1">
        <v>21.58</v>
      </c>
      <c r="H141" s="1">
        <v>41.6563</v>
      </c>
      <c r="I141" s="1">
        <v>10.101</v>
      </c>
      <c r="J141" s="1">
        <v>10.101</v>
      </c>
      <c r="K141" s="1"/>
      <c r="L141" s="1">
        <v>22.4391</v>
      </c>
      <c r="M141" s="1">
        <v>5.2801</v>
      </c>
      <c r="N141" s="1">
        <v>2894.7969000000003</v>
      </c>
      <c r="P141" s="2">
        <f t="shared" si="40"/>
        <v>1963.1316</v>
      </c>
      <c r="Q141" s="2">
        <f t="shared" si="41"/>
        <v>240.6033</v>
      </c>
      <c r="R141" s="2">
        <f t="shared" si="42"/>
        <v>49.2255</v>
      </c>
      <c r="S141" s="2">
        <f t="shared" si="43"/>
        <v>567.6401</v>
      </c>
      <c r="T141" s="2">
        <f t="shared" si="44"/>
        <v>41.6563</v>
      </c>
      <c r="U141" s="2">
        <f t="shared" si="45"/>
        <v>10.101</v>
      </c>
      <c r="V141" s="2">
        <f t="shared" si="46"/>
        <v>22.4391</v>
      </c>
      <c r="X141" s="3">
        <f t="shared" si="47"/>
        <v>0.6781586646026876</v>
      </c>
      <c r="Y141" s="3">
        <f t="shared" si="48"/>
        <v>0.08311577921062441</v>
      </c>
      <c r="Z141" s="3">
        <f t="shared" si="49"/>
        <v>0.017004819923636092</v>
      </c>
      <c r="AA141" s="3">
        <f t="shared" si="50"/>
        <v>0.19608978439903674</v>
      </c>
      <c r="AB141" s="3">
        <f t="shared" si="51"/>
        <v>0.014390059627326531</v>
      </c>
      <c r="AC141" s="3">
        <f t="shared" si="52"/>
        <v>0.003489363968850457</v>
      </c>
      <c r="AD141" s="3">
        <f t="shared" si="53"/>
        <v>0.007751528267838064</v>
      </c>
      <c r="AF141" s="2">
        <f t="shared" si="54"/>
        <v>1968.4116999999999</v>
      </c>
      <c r="AG141" s="2">
        <f t="shared" si="55"/>
        <v>857.4689</v>
      </c>
      <c r="AH141" s="2">
        <f t="shared" si="56"/>
        <v>41.6563</v>
      </c>
      <c r="AJ141" s="3">
        <f t="shared" si="57"/>
        <v>0.679982661305185</v>
      </c>
      <c r="AK141" s="3">
        <f t="shared" si="58"/>
        <v>0.29621038353329726</v>
      </c>
      <c r="AL141" s="3">
        <f t="shared" si="59"/>
        <v>0.014390059627326531</v>
      </c>
    </row>
    <row r="142" spans="1:38" ht="12.75">
      <c r="A142">
        <v>7104</v>
      </c>
      <c r="B142" s="1"/>
      <c r="C142" s="1">
        <v>1122.2306</v>
      </c>
      <c r="D142" s="1">
        <v>511.4949</v>
      </c>
      <c r="E142" s="1">
        <v>96.1816</v>
      </c>
      <c r="F142" s="1">
        <v>1361.184</v>
      </c>
      <c r="G142" s="1">
        <v>20.5793</v>
      </c>
      <c r="H142" s="1">
        <v>81.7264</v>
      </c>
      <c r="I142" s="1">
        <v>2.9844</v>
      </c>
      <c r="J142" s="1">
        <v>50.543</v>
      </c>
      <c r="K142" s="1"/>
      <c r="L142" s="1">
        <v>10.9009</v>
      </c>
      <c r="M142" s="1"/>
      <c r="N142" s="1">
        <v>3257.8250999999996</v>
      </c>
      <c r="P142" s="2">
        <f t="shared" si="40"/>
        <v>1122.2306</v>
      </c>
      <c r="Q142" s="2">
        <f t="shared" si="41"/>
        <v>511.4949</v>
      </c>
      <c r="R142" s="2">
        <f t="shared" si="42"/>
        <v>96.1816</v>
      </c>
      <c r="S142" s="2">
        <f t="shared" si="43"/>
        <v>1384.7477000000001</v>
      </c>
      <c r="T142" s="2">
        <f t="shared" si="44"/>
        <v>81.7264</v>
      </c>
      <c r="U142" s="2">
        <f t="shared" si="45"/>
        <v>50.543</v>
      </c>
      <c r="V142" s="2">
        <f t="shared" si="46"/>
        <v>10.9009</v>
      </c>
      <c r="X142" s="3">
        <f t="shared" si="47"/>
        <v>0.34447232910078573</v>
      </c>
      <c r="Y142" s="3">
        <f t="shared" si="48"/>
        <v>0.1570050215402908</v>
      </c>
      <c r="Z142" s="3">
        <f t="shared" si="49"/>
        <v>0.029523254640035777</v>
      </c>
      <c r="AA142" s="3">
        <f t="shared" si="50"/>
        <v>0.4250528059348552</v>
      </c>
      <c r="AB142" s="3">
        <f t="shared" si="51"/>
        <v>0.025086184031180805</v>
      </c>
      <c r="AC142" s="3">
        <f t="shared" si="52"/>
        <v>0.015514338077879013</v>
      </c>
      <c r="AD142" s="3">
        <f t="shared" si="53"/>
        <v>0.003346066674972822</v>
      </c>
      <c r="AF142" s="2">
        <f t="shared" si="54"/>
        <v>1122.2306</v>
      </c>
      <c r="AG142" s="2">
        <f t="shared" si="55"/>
        <v>1992.4242000000002</v>
      </c>
      <c r="AH142" s="2">
        <f t="shared" si="56"/>
        <v>81.7264</v>
      </c>
      <c r="AJ142" s="3">
        <f t="shared" si="57"/>
        <v>0.34447232910078573</v>
      </c>
      <c r="AK142" s="3">
        <f t="shared" si="58"/>
        <v>0.6115810821151818</v>
      </c>
      <c r="AL142" s="3">
        <f t="shared" si="59"/>
        <v>0.025086184031180805</v>
      </c>
    </row>
    <row r="143" spans="1:38" ht="12.75">
      <c r="A143">
        <v>7105</v>
      </c>
      <c r="B143" s="1">
        <v>0.0097</v>
      </c>
      <c r="C143" s="1">
        <v>7006.0611</v>
      </c>
      <c r="D143" s="1">
        <v>1404.9122</v>
      </c>
      <c r="E143" s="1">
        <v>626.0356</v>
      </c>
      <c r="F143" s="1">
        <v>5313.2732</v>
      </c>
      <c r="G143" s="1">
        <v>196.7408</v>
      </c>
      <c r="H143" s="1">
        <v>224.9783</v>
      </c>
      <c r="I143" s="1">
        <v>7.8056</v>
      </c>
      <c r="J143" s="1">
        <v>324.3946</v>
      </c>
      <c r="K143" s="1">
        <v>0.6887</v>
      </c>
      <c r="L143" s="1">
        <v>270.6152</v>
      </c>
      <c r="M143" s="1">
        <v>5.955</v>
      </c>
      <c r="N143" s="1">
        <v>15381.47</v>
      </c>
      <c r="P143" s="2">
        <f t="shared" si="40"/>
        <v>7006.0611</v>
      </c>
      <c r="Q143" s="2">
        <f t="shared" si="41"/>
        <v>1404.9122</v>
      </c>
      <c r="R143" s="2">
        <f t="shared" si="42"/>
        <v>626.0356</v>
      </c>
      <c r="S143" s="2">
        <f t="shared" si="43"/>
        <v>5523.774599999999</v>
      </c>
      <c r="T143" s="2">
        <f t="shared" si="44"/>
        <v>224.9783</v>
      </c>
      <c r="U143" s="2">
        <f t="shared" si="45"/>
        <v>325.0833</v>
      </c>
      <c r="V143" s="2">
        <f t="shared" si="46"/>
        <v>270.6152</v>
      </c>
      <c r="X143" s="3">
        <f t="shared" si="47"/>
        <v>0.45548709583674385</v>
      </c>
      <c r="Y143" s="3">
        <f t="shared" si="48"/>
        <v>0.09133796704736284</v>
      </c>
      <c r="Z143" s="3">
        <f t="shared" si="49"/>
        <v>0.04070063524487582</v>
      </c>
      <c r="AA143" s="3">
        <f t="shared" si="50"/>
        <v>0.35911877083269667</v>
      </c>
      <c r="AB143" s="3">
        <f t="shared" si="51"/>
        <v>0.014626579904261427</v>
      </c>
      <c r="AC143" s="3">
        <f t="shared" si="52"/>
        <v>0.021134735496672295</v>
      </c>
      <c r="AD143" s="3">
        <f t="shared" si="53"/>
        <v>0.01759358500845498</v>
      </c>
      <c r="AF143" s="2">
        <f t="shared" si="54"/>
        <v>7012.0161</v>
      </c>
      <c r="AG143" s="2">
        <f t="shared" si="55"/>
        <v>7554.722399999999</v>
      </c>
      <c r="AH143" s="2">
        <f t="shared" si="56"/>
        <v>224.9783</v>
      </c>
      <c r="AJ143" s="3">
        <f t="shared" si="57"/>
        <v>0.45587424999041054</v>
      </c>
      <c r="AK143" s="3">
        <f t="shared" si="58"/>
        <v>0.49115737312493535</v>
      </c>
      <c r="AL143" s="3">
        <f t="shared" si="59"/>
        <v>0.014626579904261427</v>
      </c>
    </row>
    <row r="144" spans="1:38" ht="12.75">
      <c r="A144">
        <v>7106</v>
      </c>
      <c r="B144" s="1"/>
      <c r="C144" s="1">
        <v>6758.0265</v>
      </c>
      <c r="D144" s="1">
        <v>1829.045</v>
      </c>
      <c r="E144" s="1">
        <v>117.2159</v>
      </c>
      <c r="F144" s="1">
        <v>785.4839</v>
      </c>
      <c r="G144" s="1">
        <v>69.7883</v>
      </c>
      <c r="H144" s="1">
        <v>151.4139</v>
      </c>
      <c r="I144" s="1">
        <v>1.8366</v>
      </c>
      <c r="J144" s="1">
        <v>26.1709</v>
      </c>
      <c r="K144" s="1">
        <v>49.0965</v>
      </c>
      <c r="L144" s="1">
        <v>16.4474</v>
      </c>
      <c r="M144" s="1">
        <v>8.5079</v>
      </c>
      <c r="N144" s="1">
        <v>9813.032799999997</v>
      </c>
      <c r="P144" s="2">
        <f t="shared" si="40"/>
        <v>6758.0265</v>
      </c>
      <c r="Q144" s="2">
        <f t="shared" si="41"/>
        <v>1829.045</v>
      </c>
      <c r="R144" s="2">
        <f t="shared" si="42"/>
        <v>117.2159</v>
      </c>
      <c r="S144" s="2">
        <f t="shared" si="43"/>
        <v>865.6166999999999</v>
      </c>
      <c r="T144" s="2">
        <f t="shared" si="44"/>
        <v>151.4139</v>
      </c>
      <c r="U144" s="2">
        <f t="shared" si="45"/>
        <v>75.2674</v>
      </c>
      <c r="V144" s="2">
        <f t="shared" si="46"/>
        <v>16.4474</v>
      </c>
      <c r="X144" s="3">
        <f t="shared" si="47"/>
        <v>0.6886786824966081</v>
      </c>
      <c r="Y144" s="3">
        <f t="shared" si="48"/>
        <v>0.1863893698592346</v>
      </c>
      <c r="Z144" s="3">
        <f t="shared" si="49"/>
        <v>0.011944920840374653</v>
      </c>
      <c r="AA144" s="3">
        <f t="shared" si="50"/>
        <v>0.08821092496501186</v>
      </c>
      <c r="AB144" s="3">
        <f t="shared" si="51"/>
        <v>0.015429878110669318</v>
      </c>
      <c r="AC144" s="3">
        <f t="shared" si="52"/>
        <v>0.007670146583021715</v>
      </c>
      <c r="AD144" s="3">
        <f t="shared" si="53"/>
        <v>0.0016760771450799598</v>
      </c>
      <c r="AF144" s="2">
        <f t="shared" si="54"/>
        <v>6766.5344</v>
      </c>
      <c r="AG144" s="2">
        <f t="shared" si="55"/>
        <v>2811.8776000000003</v>
      </c>
      <c r="AH144" s="2">
        <f t="shared" si="56"/>
        <v>151.4139</v>
      </c>
      <c r="AJ144" s="3">
        <f t="shared" si="57"/>
        <v>0.6895456825539197</v>
      </c>
      <c r="AK144" s="3">
        <f t="shared" si="58"/>
        <v>0.28654521566462116</v>
      </c>
      <c r="AL144" s="3">
        <f t="shared" si="59"/>
        <v>0.015429878110669318</v>
      </c>
    </row>
    <row r="145" spans="1:38" ht="12.75">
      <c r="A145">
        <v>7107</v>
      </c>
      <c r="B145" s="1"/>
      <c r="C145" s="1">
        <v>750.2699</v>
      </c>
      <c r="D145" s="1">
        <v>236.8224</v>
      </c>
      <c r="E145" s="1">
        <v>446.5638</v>
      </c>
      <c r="F145" s="1">
        <v>2386.0956</v>
      </c>
      <c r="G145" s="1">
        <v>107.9108</v>
      </c>
      <c r="H145" s="1">
        <v>459.3397</v>
      </c>
      <c r="I145" s="1">
        <v>4.6554</v>
      </c>
      <c r="J145" s="1">
        <v>119.3164</v>
      </c>
      <c r="K145" s="1"/>
      <c r="L145" s="1">
        <v>27.6845</v>
      </c>
      <c r="M145" s="1">
        <v>26.2617</v>
      </c>
      <c r="N145" s="1">
        <v>4564.9202000000005</v>
      </c>
      <c r="P145" s="2">
        <f t="shared" si="40"/>
        <v>750.2699</v>
      </c>
      <c r="Q145" s="2">
        <f t="shared" si="41"/>
        <v>236.8224</v>
      </c>
      <c r="R145" s="2">
        <f t="shared" si="42"/>
        <v>446.5638</v>
      </c>
      <c r="S145" s="2">
        <f t="shared" si="43"/>
        <v>2524.9235000000003</v>
      </c>
      <c r="T145" s="2">
        <f t="shared" si="44"/>
        <v>459.3397</v>
      </c>
      <c r="U145" s="2">
        <f t="shared" si="45"/>
        <v>119.3164</v>
      </c>
      <c r="V145" s="2">
        <f t="shared" si="46"/>
        <v>27.6845</v>
      </c>
      <c r="X145" s="3">
        <f t="shared" si="47"/>
        <v>0.16435553462687036</v>
      </c>
      <c r="Y145" s="3">
        <f t="shared" si="48"/>
        <v>0.05187876011501799</v>
      </c>
      <c r="Z145" s="3">
        <f t="shared" si="49"/>
        <v>0.09782510546405608</v>
      </c>
      <c r="AA145" s="3">
        <f t="shared" si="50"/>
        <v>0.5531144881787857</v>
      </c>
      <c r="AB145" s="3">
        <f t="shared" si="51"/>
        <v>0.10062381813377591</v>
      </c>
      <c r="AC145" s="3">
        <f t="shared" si="52"/>
        <v>0.026137674871074414</v>
      </c>
      <c r="AD145" s="3">
        <f t="shared" si="53"/>
        <v>0.0060646186104195195</v>
      </c>
      <c r="AF145" s="2">
        <f t="shared" si="54"/>
        <v>776.5316</v>
      </c>
      <c r="AG145" s="2">
        <f t="shared" si="55"/>
        <v>3208.3097000000002</v>
      </c>
      <c r="AH145" s="2">
        <f t="shared" si="56"/>
        <v>459.3397</v>
      </c>
      <c r="AJ145" s="3">
        <f t="shared" si="57"/>
        <v>0.17010847199475687</v>
      </c>
      <c r="AK145" s="3">
        <f t="shared" si="58"/>
        <v>0.7028183537578597</v>
      </c>
      <c r="AL145" s="3">
        <f t="shared" si="59"/>
        <v>0.10062381813377591</v>
      </c>
    </row>
    <row r="146" spans="1:38" ht="12.75">
      <c r="A146">
        <v>7108</v>
      </c>
      <c r="B146" s="1"/>
      <c r="C146" s="1">
        <v>4184.5622</v>
      </c>
      <c r="D146" s="1">
        <v>1859.3818</v>
      </c>
      <c r="E146" s="1">
        <v>1285.2905</v>
      </c>
      <c r="F146" s="1">
        <v>7069.4844</v>
      </c>
      <c r="G146" s="1">
        <v>386.6231</v>
      </c>
      <c r="H146" s="1">
        <v>657.6741</v>
      </c>
      <c r="I146" s="1">
        <v>5.4456</v>
      </c>
      <c r="J146" s="1">
        <v>366.3203</v>
      </c>
      <c r="K146" s="1">
        <v>0.2296</v>
      </c>
      <c r="L146" s="1">
        <v>107.2667</v>
      </c>
      <c r="M146" s="1">
        <v>5.3579</v>
      </c>
      <c r="N146" s="1">
        <v>15927.6362</v>
      </c>
      <c r="P146" s="2">
        <f t="shared" si="40"/>
        <v>4184.5622</v>
      </c>
      <c r="Q146" s="2">
        <f t="shared" si="41"/>
        <v>1859.3818</v>
      </c>
      <c r="R146" s="2">
        <f t="shared" si="42"/>
        <v>1285.2905</v>
      </c>
      <c r="S146" s="2">
        <f t="shared" si="43"/>
        <v>7466.911</v>
      </c>
      <c r="T146" s="2">
        <f t="shared" si="44"/>
        <v>657.6741</v>
      </c>
      <c r="U146" s="2">
        <f t="shared" si="45"/>
        <v>366.5499</v>
      </c>
      <c r="V146" s="2">
        <f t="shared" si="46"/>
        <v>107.2667</v>
      </c>
      <c r="X146" s="3">
        <f t="shared" si="47"/>
        <v>0.26272336632098614</v>
      </c>
      <c r="Y146" s="3">
        <f t="shared" si="48"/>
        <v>0.11673934390842002</v>
      </c>
      <c r="Z146" s="3">
        <f t="shared" si="49"/>
        <v>0.08069562136282345</v>
      </c>
      <c r="AA146" s="3">
        <f t="shared" si="50"/>
        <v>0.4688022068208715</v>
      </c>
      <c r="AB146" s="3">
        <f t="shared" si="51"/>
        <v>0.04129138132876239</v>
      </c>
      <c r="AC146" s="3">
        <f t="shared" si="52"/>
        <v>0.0230134525548744</v>
      </c>
      <c r="AD146" s="3">
        <f t="shared" si="53"/>
        <v>0.006734627703262082</v>
      </c>
      <c r="AF146" s="2">
        <f t="shared" si="54"/>
        <v>4189.9201</v>
      </c>
      <c r="AG146" s="2">
        <f t="shared" si="55"/>
        <v>10611.5833</v>
      </c>
      <c r="AH146" s="2">
        <f t="shared" si="56"/>
        <v>657.6741</v>
      </c>
      <c r="AJ146" s="3">
        <f t="shared" si="57"/>
        <v>0.26305975647535196</v>
      </c>
      <c r="AK146" s="3">
        <f t="shared" si="58"/>
        <v>0.666237172092115</v>
      </c>
      <c r="AL146" s="3">
        <f t="shared" si="59"/>
        <v>0.04129138132876239</v>
      </c>
    </row>
    <row r="147" spans="1:38" ht="12.75">
      <c r="A147">
        <v>7109</v>
      </c>
      <c r="B147" s="1"/>
      <c r="C147" s="1">
        <v>1872.244</v>
      </c>
      <c r="D147" s="1">
        <v>1128.7563</v>
      </c>
      <c r="E147" s="1">
        <v>827.9263</v>
      </c>
      <c r="F147" s="1">
        <v>2156.1645</v>
      </c>
      <c r="G147" s="1">
        <v>245.1489</v>
      </c>
      <c r="H147" s="1">
        <v>28.9495</v>
      </c>
      <c r="I147" s="1">
        <v>3.214</v>
      </c>
      <c r="J147" s="1">
        <v>225.6413</v>
      </c>
      <c r="K147" s="1">
        <v>26.8596</v>
      </c>
      <c r="L147" s="1">
        <v>9.7922</v>
      </c>
      <c r="M147" s="1">
        <v>9.1122</v>
      </c>
      <c r="N147" s="1">
        <v>6533.808799999999</v>
      </c>
      <c r="P147" s="2">
        <f t="shared" si="40"/>
        <v>1872.244</v>
      </c>
      <c r="Q147" s="2">
        <f t="shared" si="41"/>
        <v>1128.7563</v>
      </c>
      <c r="R147" s="2">
        <f t="shared" si="42"/>
        <v>827.9263</v>
      </c>
      <c r="S147" s="2">
        <f t="shared" si="43"/>
        <v>2413.6396</v>
      </c>
      <c r="T147" s="2">
        <f t="shared" si="44"/>
        <v>28.9495</v>
      </c>
      <c r="U147" s="2">
        <f t="shared" si="45"/>
        <v>252.5009</v>
      </c>
      <c r="V147" s="2">
        <f t="shared" si="46"/>
        <v>9.7922</v>
      </c>
      <c r="X147" s="3">
        <f t="shared" si="47"/>
        <v>0.286547105571868</v>
      </c>
      <c r="Y147" s="3">
        <f t="shared" si="48"/>
        <v>0.17275624900440922</v>
      </c>
      <c r="Z147" s="3">
        <f t="shared" si="49"/>
        <v>0.12671419157536415</v>
      </c>
      <c r="AA147" s="3">
        <f t="shared" si="50"/>
        <v>0.3694077488156679</v>
      </c>
      <c r="AB147" s="3">
        <f t="shared" si="51"/>
        <v>0.00443072347020623</v>
      </c>
      <c r="AC147" s="3">
        <f t="shared" si="52"/>
        <v>0.03864528450847843</v>
      </c>
      <c r="AD147" s="3">
        <f t="shared" si="53"/>
        <v>0.001498697054006233</v>
      </c>
      <c r="AF147" s="2">
        <f t="shared" si="54"/>
        <v>1881.3562</v>
      </c>
      <c r="AG147" s="2">
        <f t="shared" si="55"/>
        <v>4370.3222</v>
      </c>
      <c r="AH147" s="2">
        <f t="shared" si="56"/>
        <v>28.9495</v>
      </c>
      <c r="AJ147" s="3">
        <f t="shared" si="57"/>
        <v>0.2879417285672639</v>
      </c>
      <c r="AK147" s="3">
        <f t="shared" si="58"/>
        <v>0.6688781893954412</v>
      </c>
      <c r="AL147" s="3">
        <f t="shared" si="59"/>
        <v>0.00443072347020623</v>
      </c>
    </row>
    <row r="148" spans="1:38" ht="12.75">
      <c r="A148">
        <v>7200</v>
      </c>
      <c r="B148" s="1">
        <v>0.0111</v>
      </c>
      <c r="C148" s="1">
        <v>5938.0823</v>
      </c>
      <c r="D148" s="1">
        <v>1812.7211</v>
      </c>
      <c r="E148" s="1">
        <v>1507.7498</v>
      </c>
      <c r="F148" s="1">
        <v>17120.8003</v>
      </c>
      <c r="G148" s="1">
        <v>1889.7269</v>
      </c>
      <c r="H148" s="1">
        <v>1313.9987</v>
      </c>
      <c r="I148" s="1">
        <v>118.2852</v>
      </c>
      <c r="J148" s="1">
        <v>1122.1983</v>
      </c>
      <c r="K148" s="1">
        <v>9.642</v>
      </c>
      <c r="L148" s="1">
        <v>200.4917</v>
      </c>
      <c r="M148" s="1">
        <v>41.0567</v>
      </c>
      <c r="N148" s="1">
        <v>31074.7641</v>
      </c>
      <c r="P148" s="2">
        <f t="shared" si="40"/>
        <v>5938.0823</v>
      </c>
      <c r="Q148" s="2">
        <f t="shared" si="41"/>
        <v>1812.7211</v>
      </c>
      <c r="R148" s="2">
        <f t="shared" si="42"/>
        <v>1507.7498</v>
      </c>
      <c r="S148" s="2">
        <f t="shared" si="43"/>
        <v>19169.8691</v>
      </c>
      <c r="T148" s="2">
        <f t="shared" si="44"/>
        <v>1313.9987</v>
      </c>
      <c r="U148" s="2">
        <f t="shared" si="45"/>
        <v>1131.8403</v>
      </c>
      <c r="V148" s="2">
        <f t="shared" si="46"/>
        <v>200.4917</v>
      </c>
      <c r="X148" s="3">
        <f t="shared" si="47"/>
        <v>0.19109018111580772</v>
      </c>
      <c r="Y148" s="3">
        <f t="shared" si="48"/>
        <v>0.05833418700031258</v>
      </c>
      <c r="Z148" s="3">
        <f t="shared" si="49"/>
        <v>0.04852007227305066</v>
      </c>
      <c r="AA148" s="3">
        <f t="shared" si="50"/>
        <v>0.6168950804682054</v>
      </c>
      <c r="AB148" s="3">
        <f t="shared" si="51"/>
        <v>0.042285074016056655</v>
      </c>
      <c r="AC148" s="3">
        <f t="shared" si="52"/>
        <v>0.03642313410192549</v>
      </c>
      <c r="AD148" s="3">
        <f t="shared" si="53"/>
        <v>0.006451913821608062</v>
      </c>
      <c r="AF148" s="2">
        <f t="shared" si="54"/>
        <v>5979.139</v>
      </c>
      <c r="AG148" s="2">
        <f t="shared" si="55"/>
        <v>22490.34</v>
      </c>
      <c r="AH148" s="2">
        <f t="shared" si="56"/>
        <v>1313.9987</v>
      </c>
      <c r="AJ148" s="3">
        <f t="shared" si="57"/>
        <v>0.19241140433951034</v>
      </c>
      <c r="AK148" s="3">
        <f t="shared" si="58"/>
        <v>0.7237493397415686</v>
      </c>
      <c r="AL148" s="3">
        <f t="shared" si="59"/>
        <v>0.042285074016056655</v>
      </c>
    </row>
    <row r="149" spans="1:38" ht="12.75">
      <c r="A149">
        <v>7201</v>
      </c>
      <c r="B149" s="1"/>
      <c r="C149" s="1">
        <v>442.2176</v>
      </c>
      <c r="D149" s="1">
        <v>82.7345</v>
      </c>
      <c r="E149" s="1">
        <v>490.6606</v>
      </c>
      <c r="F149" s="1">
        <v>2549.8888</v>
      </c>
      <c r="G149" s="1">
        <v>147.6141</v>
      </c>
      <c r="H149" s="1">
        <v>27.5484</v>
      </c>
      <c r="I149" s="1">
        <v>7.1166</v>
      </c>
      <c r="J149" s="1">
        <v>56.2262</v>
      </c>
      <c r="K149" s="1"/>
      <c r="L149" s="1">
        <v>1.9695</v>
      </c>
      <c r="M149" s="1"/>
      <c r="N149" s="1">
        <v>3805.9763000000003</v>
      </c>
      <c r="P149" s="2">
        <f t="shared" si="40"/>
        <v>442.2176</v>
      </c>
      <c r="Q149" s="2">
        <f t="shared" si="41"/>
        <v>82.7345</v>
      </c>
      <c r="R149" s="2">
        <f t="shared" si="42"/>
        <v>490.6606</v>
      </c>
      <c r="S149" s="2">
        <f t="shared" si="43"/>
        <v>2704.6195000000002</v>
      </c>
      <c r="T149" s="2">
        <f t="shared" si="44"/>
        <v>27.5484</v>
      </c>
      <c r="U149" s="2">
        <f t="shared" si="45"/>
        <v>56.2262</v>
      </c>
      <c r="V149" s="2">
        <f t="shared" si="46"/>
        <v>1.9695</v>
      </c>
      <c r="X149" s="3">
        <f t="shared" si="47"/>
        <v>0.11619031889399836</v>
      </c>
      <c r="Y149" s="3">
        <f t="shared" si="48"/>
        <v>0.021738049183333063</v>
      </c>
      <c r="Z149" s="3">
        <f t="shared" si="49"/>
        <v>0.12891845910863922</v>
      </c>
      <c r="AA149" s="3">
        <f t="shared" si="50"/>
        <v>0.7106243672615618</v>
      </c>
      <c r="AB149" s="3">
        <f t="shared" si="51"/>
        <v>0.007238195361332123</v>
      </c>
      <c r="AC149" s="3">
        <f t="shared" si="52"/>
        <v>0.014773134556828427</v>
      </c>
      <c r="AD149" s="3">
        <f t="shared" si="53"/>
        <v>0.0005174756343070239</v>
      </c>
      <c r="AF149" s="2">
        <f t="shared" si="54"/>
        <v>442.2176</v>
      </c>
      <c r="AG149" s="2">
        <f t="shared" si="55"/>
        <v>3278.0146</v>
      </c>
      <c r="AH149" s="2">
        <f t="shared" si="56"/>
        <v>27.5484</v>
      </c>
      <c r="AJ149" s="3">
        <f t="shared" si="57"/>
        <v>0.11619031889399836</v>
      </c>
      <c r="AK149" s="3">
        <f t="shared" si="58"/>
        <v>0.8612808755535339</v>
      </c>
      <c r="AL149" s="3">
        <f t="shared" si="59"/>
        <v>0.007238195361332123</v>
      </c>
    </row>
    <row r="150" spans="1:38" ht="12.75">
      <c r="A150">
        <v>7202</v>
      </c>
      <c r="B150" s="1"/>
      <c r="C150" s="1">
        <v>2142.6197</v>
      </c>
      <c r="D150" s="1">
        <v>594.7981</v>
      </c>
      <c r="E150" s="1">
        <v>1207.1143</v>
      </c>
      <c r="F150" s="1">
        <v>9439.4541</v>
      </c>
      <c r="G150" s="1">
        <v>490.1371</v>
      </c>
      <c r="H150" s="1">
        <v>159.0061</v>
      </c>
      <c r="I150" s="1">
        <v>29.3848</v>
      </c>
      <c r="J150" s="1">
        <v>640.9959</v>
      </c>
      <c r="K150" s="1">
        <v>0.9183</v>
      </c>
      <c r="L150" s="1">
        <v>39.3233</v>
      </c>
      <c r="M150" s="1">
        <v>10.4574</v>
      </c>
      <c r="N150" s="1">
        <v>14754.2091</v>
      </c>
      <c r="P150" s="2">
        <f t="shared" si="40"/>
        <v>2142.6197</v>
      </c>
      <c r="Q150" s="2">
        <f t="shared" si="41"/>
        <v>594.7981</v>
      </c>
      <c r="R150" s="2">
        <f t="shared" si="42"/>
        <v>1207.1143</v>
      </c>
      <c r="S150" s="2">
        <f t="shared" si="43"/>
        <v>9969.4334</v>
      </c>
      <c r="T150" s="2">
        <f t="shared" si="44"/>
        <v>159.0061</v>
      </c>
      <c r="U150" s="2">
        <f t="shared" si="45"/>
        <v>641.9142</v>
      </c>
      <c r="V150" s="2">
        <f t="shared" si="46"/>
        <v>39.3233</v>
      </c>
      <c r="X150" s="3">
        <f t="shared" si="47"/>
        <v>0.14522091190913108</v>
      </c>
      <c r="Y150" s="3">
        <f t="shared" si="48"/>
        <v>0.04031379086256816</v>
      </c>
      <c r="Z150" s="3">
        <f t="shared" si="49"/>
        <v>0.08181491070232969</v>
      </c>
      <c r="AA150" s="3">
        <f t="shared" si="50"/>
        <v>0.6757009699693086</v>
      </c>
      <c r="AB150" s="3">
        <f t="shared" si="51"/>
        <v>0.01077699922254728</v>
      </c>
      <c r="AC150" s="3">
        <f t="shared" si="52"/>
        <v>0.04350719144952338</v>
      </c>
      <c r="AD150" s="3">
        <f t="shared" si="53"/>
        <v>0.002665225884591808</v>
      </c>
      <c r="AF150" s="2">
        <f t="shared" si="54"/>
        <v>2153.0771</v>
      </c>
      <c r="AG150" s="2">
        <f t="shared" si="55"/>
        <v>11771.3458</v>
      </c>
      <c r="AH150" s="2">
        <f t="shared" si="56"/>
        <v>159.0061</v>
      </c>
      <c r="AJ150" s="3">
        <f t="shared" si="57"/>
        <v>0.1459296859226429</v>
      </c>
      <c r="AK150" s="3">
        <f t="shared" si="58"/>
        <v>0.7978296715342064</v>
      </c>
      <c r="AL150" s="3">
        <f t="shared" si="59"/>
        <v>0.01077699922254728</v>
      </c>
    </row>
    <row r="151" spans="1:38" ht="12.75">
      <c r="A151">
        <v>7203</v>
      </c>
      <c r="B151" s="1"/>
      <c r="C151" s="1">
        <v>1451.8625</v>
      </c>
      <c r="D151" s="1">
        <v>470.328</v>
      </c>
      <c r="E151" s="1">
        <v>332.7831</v>
      </c>
      <c r="F151" s="1">
        <v>4787.5542</v>
      </c>
      <c r="G151" s="1">
        <v>157.6066</v>
      </c>
      <c r="H151" s="1">
        <v>30.5327</v>
      </c>
      <c r="I151" s="1">
        <v>10.101</v>
      </c>
      <c r="J151" s="1">
        <v>355.8667</v>
      </c>
      <c r="K151" s="1">
        <v>0.2296</v>
      </c>
      <c r="L151" s="1">
        <v>20.8409</v>
      </c>
      <c r="M151" s="1">
        <v>11.3778</v>
      </c>
      <c r="N151" s="1">
        <v>7629.083099999999</v>
      </c>
      <c r="P151" s="2">
        <f t="shared" si="40"/>
        <v>1451.8625</v>
      </c>
      <c r="Q151" s="2">
        <f t="shared" si="41"/>
        <v>470.328</v>
      </c>
      <c r="R151" s="2">
        <f t="shared" si="42"/>
        <v>332.7831</v>
      </c>
      <c r="S151" s="2">
        <f t="shared" si="43"/>
        <v>4966.6395999999995</v>
      </c>
      <c r="T151" s="2">
        <f t="shared" si="44"/>
        <v>30.5327</v>
      </c>
      <c r="U151" s="2">
        <f t="shared" si="45"/>
        <v>356.0963</v>
      </c>
      <c r="V151" s="2">
        <f t="shared" si="46"/>
        <v>20.8409</v>
      </c>
      <c r="X151" s="3">
        <f t="shared" si="47"/>
        <v>0.19030628988691972</v>
      </c>
      <c r="Y151" s="3">
        <f t="shared" si="48"/>
        <v>0.06164934813726174</v>
      </c>
      <c r="Z151" s="3">
        <f t="shared" si="49"/>
        <v>0.043620327061321434</v>
      </c>
      <c r="AA151" s="3">
        <f t="shared" si="50"/>
        <v>0.6510139599868824</v>
      </c>
      <c r="AB151" s="3">
        <f t="shared" si="51"/>
        <v>0.004002145421643133</v>
      </c>
      <c r="AC151" s="3">
        <f t="shared" si="52"/>
        <v>0.0466761595505494</v>
      </c>
      <c r="AD151" s="3">
        <f t="shared" si="53"/>
        <v>0.0027317699554222975</v>
      </c>
      <c r="AF151" s="2">
        <f t="shared" si="54"/>
        <v>1463.2403</v>
      </c>
      <c r="AG151" s="2">
        <f t="shared" si="55"/>
        <v>5769.7507</v>
      </c>
      <c r="AH151" s="2">
        <f t="shared" si="56"/>
        <v>30.5327</v>
      </c>
      <c r="AJ151" s="3">
        <f t="shared" si="57"/>
        <v>0.19179766176619575</v>
      </c>
      <c r="AK151" s="3">
        <f t="shared" si="58"/>
        <v>0.7562836351854655</v>
      </c>
      <c r="AL151" s="3">
        <f t="shared" si="59"/>
        <v>0.004002145421643133</v>
      </c>
    </row>
    <row r="152" spans="1:38" ht="12.75">
      <c r="A152">
        <v>7300</v>
      </c>
      <c r="B152" s="1"/>
      <c r="C152" s="1">
        <v>8120.9775</v>
      </c>
      <c r="D152" s="1">
        <v>1721.4854</v>
      </c>
      <c r="E152" s="1">
        <v>754.0634</v>
      </c>
      <c r="F152" s="1">
        <v>8936.4637</v>
      </c>
      <c r="G152" s="1">
        <v>254.5441</v>
      </c>
      <c r="H152" s="1">
        <v>225.7142</v>
      </c>
      <c r="I152" s="1">
        <v>15.6108</v>
      </c>
      <c r="J152" s="1">
        <v>695.7678</v>
      </c>
      <c r="K152" s="1"/>
      <c r="L152" s="1">
        <v>75.5712</v>
      </c>
      <c r="M152" s="1">
        <v>28.8075</v>
      </c>
      <c r="N152" s="1">
        <v>20829.005599999997</v>
      </c>
      <c r="P152" s="2">
        <f t="shared" si="40"/>
        <v>8120.9775</v>
      </c>
      <c r="Q152" s="2">
        <f t="shared" si="41"/>
        <v>1721.4854</v>
      </c>
      <c r="R152" s="2">
        <f t="shared" si="42"/>
        <v>754.0634</v>
      </c>
      <c r="S152" s="2">
        <f t="shared" si="43"/>
        <v>9235.4261</v>
      </c>
      <c r="T152" s="2">
        <f t="shared" si="44"/>
        <v>225.7142</v>
      </c>
      <c r="U152" s="2">
        <f t="shared" si="45"/>
        <v>695.7678</v>
      </c>
      <c r="V152" s="2">
        <f t="shared" si="46"/>
        <v>75.5712</v>
      </c>
      <c r="X152" s="3">
        <f t="shared" si="47"/>
        <v>0.3898879118838012</v>
      </c>
      <c r="Y152" s="3">
        <f t="shared" si="48"/>
        <v>0.08264846786540786</v>
      </c>
      <c r="Z152" s="3">
        <f t="shared" si="49"/>
        <v>0.03620256360198012</v>
      </c>
      <c r="AA152" s="3">
        <f t="shared" si="50"/>
        <v>0.443392559268408</v>
      </c>
      <c r="AB152" s="3">
        <f t="shared" si="51"/>
        <v>0.01083653268593869</v>
      </c>
      <c r="AC152" s="3">
        <f t="shared" si="52"/>
        <v>0.03340379341008964</v>
      </c>
      <c r="AD152" s="3">
        <f t="shared" si="53"/>
        <v>0.0036281712843747095</v>
      </c>
      <c r="AF152" s="2">
        <f t="shared" si="54"/>
        <v>8149.785</v>
      </c>
      <c r="AG152" s="2">
        <f t="shared" si="55"/>
        <v>11710.974900000001</v>
      </c>
      <c r="AH152" s="2">
        <f t="shared" si="56"/>
        <v>225.7142</v>
      </c>
      <c r="AJ152" s="3">
        <f t="shared" si="57"/>
        <v>0.3912709591858769</v>
      </c>
      <c r="AK152" s="3">
        <f t="shared" si="58"/>
        <v>0.562243590735796</v>
      </c>
      <c r="AL152" s="3">
        <f t="shared" si="59"/>
        <v>0.01083653268593869</v>
      </c>
    </row>
    <row r="153" spans="1:38" ht="12.75">
      <c r="A153">
        <v>7301</v>
      </c>
      <c r="B153" s="1"/>
      <c r="C153" s="1">
        <v>813.223</v>
      </c>
      <c r="D153" s="1">
        <v>312.512</v>
      </c>
      <c r="E153" s="1">
        <v>595.9835</v>
      </c>
      <c r="F153" s="1">
        <v>2550.3094</v>
      </c>
      <c r="G153" s="1">
        <v>113.3878</v>
      </c>
      <c r="H153" s="1">
        <v>106.059</v>
      </c>
      <c r="I153" s="1">
        <v>10.3305</v>
      </c>
      <c r="J153" s="1">
        <v>192.7705</v>
      </c>
      <c r="K153" s="1"/>
      <c r="L153" s="1">
        <v>4.0407</v>
      </c>
      <c r="M153" s="1"/>
      <c r="N153" s="1">
        <v>4698.6164</v>
      </c>
      <c r="P153" s="2">
        <f t="shared" si="40"/>
        <v>813.223</v>
      </c>
      <c r="Q153" s="2">
        <f t="shared" si="41"/>
        <v>312.512</v>
      </c>
      <c r="R153" s="2">
        <f t="shared" si="42"/>
        <v>595.9835</v>
      </c>
      <c r="S153" s="2">
        <f t="shared" si="43"/>
        <v>2674.0277</v>
      </c>
      <c r="T153" s="2">
        <f t="shared" si="44"/>
        <v>106.059</v>
      </c>
      <c r="U153" s="2">
        <f t="shared" si="45"/>
        <v>192.7705</v>
      </c>
      <c r="V153" s="2">
        <f t="shared" si="46"/>
        <v>4.0407</v>
      </c>
      <c r="X153" s="3">
        <f t="shared" si="47"/>
        <v>0.1730771211712452</v>
      </c>
      <c r="Y153" s="3">
        <f t="shared" si="48"/>
        <v>0.06651149474555956</v>
      </c>
      <c r="Z153" s="3">
        <f t="shared" si="49"/>
        <v>0.12684234022594398</v>
      </c>
      <c r="AA153" s="3">
        <f t="shared" si="50"/>
        <v>0.569109600009058</v>
      </c>
      <c r="AB153" s="3">
        <f t="shared" si="51"/>
        <v>0.022572389608140814</v>
      </c>
      <c r="AC153" s="3">
        <f t="shared" si="52"/>
        <v>0.041027077673333794</v>
      </c>
      <c r="AD153" s="3">
        <f t="shared" si="53"/>
        <v>0.0008599765667186622</v>
      </c>
      <c r="AF153" s="2">
        <f t="shared" si="54"/>
        <v>813.223</v>
      </c>
      <c r="AG153" s="2">
        <f t="shared" si="55"/>
        <v>3582.5232</v>
      </c>
      <c r="AH153" s="2">
        <f t="shared" si="56"/>
        <v>106.059</v>
      </c>
      <c r="AJ153" s="3">
        <f t="shared" si="57"/>
        <v>0.1730771211712452</v>
      </c>
      <c r="AK153" s="3">
        <f t="shared" si="58"/>
        <v>0.7624634349805616</v>
      </c>
      <c r="AL153" s="3">
        <f t="shared" si="59"/>
        <v>0.022572389608140814</v>
      </c>
    </row>
    <row r="154" spans="1:38" ht="12.75">
      <c r="A154">
        <v>7302</v>
      </c>
      <c r="B154" s="1"/>
      <c r="C154" s="1">
        <v>3695.263</v>
      </c>
      <c r="D154" s="1">
        <v>1681.6131</v>
      </c>
      <c r="E154" s="1">
        <v>594.7601</v>
      </c>
      <c r="F154" s="1">
        <v>7079.4649</v>
      </c>
      <c r="G154" s="1">
        <v>465.1429</v>
      </c>
      <c r="H154" s="1">
        <v>362.489</v>
      </c>
      <c r="I154" s="1">
        <v>70.4776</v>
      </c>
      <c r="J154" s="1">
        <v>400.5982</v>
      </c>
      <c r="K154" s="1"/>
      <c r="L154" s="1">
        <v>65.1774</v>
      </c>
      <c r="M154" s="1"/>
      <c r="N154" s="1">
        <v>14414.986200000001</v>
      </c>
      <c r="P154" s="2">
        <f t="shared" si="40"/>
        <v>3695.263</v>
      </c>
      <c r="Q154" s="2">
        <f t="shared" si="41"/>
        <v>1681.6131</v>
      </c>
      <c r="R154" s="2">
        <f t="shared" si="42"/>
        <v>594.7601</v>
      </c>
      <c r="S154" s="2">
        <f t="shared" si="43"/>
        <v>7615.0854</v>
      </c>
      <c r="T154" s="2">
        <f t="shared" si="44"/>
        <v>362.489</v>
      </c>
      <c r="U154" s="2">
        <f t="shared" si="45"/>
        <v>400.5982</v>
      </c>
      <c r="V154" s="2">
        <f t="shared" si="46"/>
        <v>65.1774</v>
      </c>
      <c r="X154" s="3">
        <f t="shared" si="47"/>
        <v>0.25634870188082454</v>
      </c>
      <c r="Y154" s="3">
        <f t="shared" si="48"/>
        <v>0.11665728129521205</v>
      </c>
      <c r="Z154" s="3">
        <f t="shared" si="49"/>
        <v>0.04125984525743077</v>
      </c>
      <c r="AA154" s="3">
        <f t="shared" si="50"/>
        <v>0.5282755941868331</v>
      </c>
      <c r="AB154" s="3">
        <f t="shared" si="51"/>
        <v>0.025146676866052077</v>
      </c>
      <c r="AC154" s="3">
        <f t="shared" si="52"/>
        <v>0.027790397745923612</v>
      </c>
      <c r="AD154" s="3">
        <f t="shared" si="53"/>
        <v>0.004521502767723774</v>
      </c>
      <c r="AF154" s="2">
        <f t="shared" si="54"/>
        <v>3695.263</v>
      </c>
      <c r="AG154" s="2">
        <f t="shared" si="55"/>
        <v>9891.458600000002</v>
      </c>
      <c r="AH154" s="2">
        <f t="shared" si="56"/>
        <v>362.489</v>
      </c>
      <c r="AJ154" s="3">
        <f t="shared" si="57"/>
        <v>0.25634870188082454</v>
      </c>
      <c r="AK154" s="3">
        <f t="shared" si="58"/>
        <v>0.686192720739476</v>
      </c>
      <c r="AL154" s="3">
        <f t="shared" si="59"/>
        <v>0.025146676866052077</v>
      </c>
    </row>
    <row r="155" spans="1:38" ht="12.75">
      <c r="A155">
        <v>7401</v>
      </c>
      <c r="B155" s="1">
        <v>0.0732</v>
      </c>
      <c r="C155" s="1">
        <v>3684.3629</v>
      </c>
      <c r="D155" s="1">
        <v>1894.6319</v>
      </c>
      <c r="E155" s="1">
        <v>225.0057</v>
      </c>
      <c r="F155" s="1">
        <v>1695.8428</v>
      </c>
      <c r="G155" s="1">
        <v>217.7072</v>
      </c>
      <c r="H155" s="1">
        <v>122.1186</v>
      </c>
      <c r="I155" s="1">
        <v>5.2802</v>
      </c>
      <c r="J155" s="1">
        <v>122.2614</v>
      </c>
      <c r="K155" s="1">
        <v>3.8004</v>
      </c>
      <c r="L155" s="1">
        <v>22.6788</v>
      </c>
      <c r="M155" s="1"/>
      <c r="N155" s="1">
        <v>7993.763099999999</v>
      </c>
      <c r="P155" s="2">
        <f t="shared" si="40"/>
        <v>3684.3629</v>
      </c>
      <c r="Q155" s="2">
        <f t="shared" si="41"/>
        <v>1894.6319</v>
      </c>
      <c r="R155" s="2">
        <f t="shared" si="42"/>
        <v>225.0057</v>
      </c>
      <c r="S155" s="2">
        <f t="shared" si="43"/>
        <v>1918.8301999999999</v>
      </c>
      <c r="T155" s="2">
        <f t="shared" si="44"/>
        <v>122.1186</v>
      </c>
      <c r="U155" s="2">
        <f t="shared" si="45"/>
        <v>126.06179999999999</v>
      </c>
      <c r="V155" s="2">
        <f t="shared" si="46"/>
        <v>22.6788</v>
      </c>
      <c r="X155" s="3">
        <f t="shared" si="47"/>
        <v>0.46090468955728753</v>
      </c>
      <c r="Y155" s="3">
        <f t="shared" si="48"/>
        <v>0.2370137663949536</v>
      </c>
      <c r="Z155" s="3">
        <f t="shared" si="49"/>
        <v>0.02814765676505975</v>
      </c>
      <c r="AA155" s="3">
        <f t="shared" si="50"/>
        <v>0.2400409138969855</v>
      </c>
      <c r="AB155" s="3">
        <f t="shared" si="51"/>
        <v>0.015276734933513355</v>
      </c>
      <c r="AC155" s="3">
        <f t="shared" si="52"/>
        <v>0.01577001950433082</v>
      </c>
      <c r="AD155" s="3">
        <f t="shared" si="53"/>
        <v>0.002837061808849452</v>
      </c>
      <c r="AF155" s="2">
        <f t="shared" si="54"/>
        <v>3684.3629</v>
      </c>
      <c r="AG155" s="2">
        <f t="shared" si="55"/>
        <v>4038.4678</v>
      </c>
      <c r="AH155" s="2">
        <f t="shared" si="56"/>
        <v>122.1186</v>
      </c>
      <c r="AJ155" s="3">
        <f t="shared" si="57"/>
        <v>0.46090468955728753</v>
      </c>
      <c r="AK155" s="3">
        <f t="shared" si="58"/>
        <v>0.5052023370569989</v>
      </c>
      <c r="AL155" s="3">
        <f t="shared" si="59"/>
        <v>0.015276734933513355</v>
      </c>
    </row>
    <row r="156" spans="1:38" ht="12.75">
      <c r="A156">
        <v>7402</v>
      </c>
      <c r="B156" s="1">
        <v>0.0319</v>
      </c>
      <c r="C156" s="1">
        <v>1676.1357</v>
      </c>
      <c r="D156" s="1">
        <v>1225.768</v>
      </c>
      <c r="E156" s="1">
        <v>80.6015</v>
      </c>
      <c r="F156" s="1">
        <v>710.9055</v>
      </c>
      <c r="G156" s="1">
        <v>205.441</v>
      </c>
      <c r="H156" s="1">
        <v>42.7019</v>
      </c>
      <c r="I156" s="1">
        <v>4.5915</v>
      </c>
      <c r="J156" s="1">
        <v>11.2063</v>
      </c>
      <c r="K156" s="1">
        <v>1.8366</v>
      </c>
      <c r="L156" s="1">
        <v>16.8515</v>
      </c>
      <c r="M156" s="1"/>
      <c r="N156" s="1">
        <v>3976.0714</v>
      </c>
      <c r="P156" s="2">
        <f t="shared" si="40"/>
        <v>1676.1357</v>
      </c>
      <c r="Q156" s="2">
        <f t="shared" si="41"/>
        <v>1225.768</v>
      </c>
      <c r="R156" s="2">
        <f t="shared" si="42"/>
        <v>80.6015</v>
      </c>
      <c r="S156" s="2">
        <f t="shared" si="43"/>
        <v>920.938</v>
      </c>
      <c r="T156" s="2">
        <f t="shared" si="44"/>
        <v>42.7019</v>
      </c>
      <c r="U156" s="2">
        <f t="shared" si="45"/>
        <v>13.042900000000001</v>
      </c>
      <c r="V156" s="2">
        <f t="shared" si="46"/>
        <v>16.8515</v>
      </c>
      <c r="X156" s="3">
        <f t="shared" si="47"/>
        <v>0.42155573463796453</v>
      </c>
      <c r="Y156" s="3">
        <f t="shared" si="48"/>
        <v>0.3082862143773374</v>
      </c>
      <c r="Z156" s="3">
        <f t="shared" si="49"/>
        <v>0.020271643009227652</v>
      </c>
      <c r="AA156" s="3">
        <f t="shared" si="50"/>
        <v>0.23162008609805146</v>
      </c>
      <c r="AB156" s="3">
        <f t="shared" si="51"/>
        <v>0.010739721625723321</v>
      </c>
      <c r="AC156" s="3">
        <f t="shared" si="52"/>
        <v>0.0032803485370006187</v>
      </c>
      <c r="AD156" s="3">
        <f t="shared" si="53"/>
        <v>0.004238228719936971</v>
      </c>
      <c r="AF156" s="2">
        <f t="shared" si="54"/>
        <v>1676.1357</v>
      </c>
      <c r="AG156" s="2">
        <f t="shared" si="55"/>
        <v>2227.3075</v>
      </c>
      <c r="AH156" s="2">
        <f t="shared" si="56"/>
        <v>42.7019</v>
      </c>
      <c r="AJ156" s="3">
        <f t="shared" si="57"/>
        <v>0.42155573463796453</v>
      </c>
      <c r="AK156" s="3">
        <f t="shared" si="58"/>
        <v>0.5601779434846165</v>
      </c>
      <c r="AL156" s="3">
        <f t="shared" si="59"/>
        <v>0.010739721625723321</v>
      </c>
    </row>
    <row r="157" spans="1:38" ht="12.75">
      <c r="A157">
        <v>7403</v>
      </c>
      <c r="B157" s="1"/>
      <c r="C157" s="1">
        <v>3177.4361</v>
      </c>
      <c r="D157" s="1">
        <v>1770.742</v>
      </c>
      <c r="E157" s="1">
        <v>174.5905</v>
      </c>
      <c r="F157" s="1">
        <v>1620.6414</v>
      </c>
      <c r="G157" s="1">
        <v>172.6904</v>
      </c>
      <c r="H157" s="1">
        <v>60.1475</v>
      </c>
      <c r="I157" s="1">
        <v>5.2802</v>
      </c>
      <c r="J157" s="1">
        <v>48.4391</v>
      </c>
      <c r="K157" s="1"/>
      <c r="L157" s="1">
        <v>28.1086</v>
      </c>
      <c r="M157" s="1"/>
      <c r="N157" s="1">
        <v>7058.0758</v>
      </c>
      <c r="P157" s="2">
        <f t="shared" si="40"/>
        <v>3177.4361</v>
      </c>
      <c r="Q157" s="2">
        <f t="shared" si="41"/>
        <v>1770.742</v>
      </c>
      <c r="R157" s="2">
        <f t="shared" si="42"/>
        <v>174.5905</v>
      </c>
      <c r="S157" s="2">
        <f t="shared" si="43"/>
        <v>1798.6119999999999</v>
      </c>
      <c r="T157" s="2">
        <f t="shared" si="44"/>
        <v>60.1475</v>
      </c>
      <c r="U157" s="2">
        <f t="shared" si="45"/>
        <v>48.4391</v>
      </c>
      <c r="V157" s="2">
        <f t="shared" si="46"/>
        <v>28.1086</v>
      </c>
      <c r="X157" s="3">
        <f t="shared" si="47"/>
        <v>0.45018446812373425</v>
      </c>
      <c r="Y157" s="3">
        <f t="shared" si="48"/>
        <v>0.25088169214617956</v>
      </c>
      <c r="Z157" s="3">
        <f t="shared" si="49"/>
        <v>0.024736274438990864</v>
      </c>
      <c r="AA157" s="3">
        <f t="shared" si="50"/>
        <v>0.2548303604220289</v>
      </c>
      <c r="AB157" s="3">
        <f t="shared" si="51"/>
        <v>0.008521798533248963</v>
      </c>
      <c r="AC157" s="3">
        <f t="shared" si="52"/>
        <v>0.006862932812367927</v>
      </c>
      <c r="AD157" s="3">
        <f t="shared" si="53"/>
        <v>0.00398247352344955</v>
      </c>
      <c r="AF157" s="2">
        <f t="shared" si="54"/>
        <v>3177.4361</v>
      </c>
      <c r="AG157" s="2">
        <f t="shared" si="55"/>
        <v>3743.9445</v>
      </c>
      <c r="AH157" s="2">
        <f t="shared" si="56"/>
        <v>60.1475</v>
      </c>
      <c r="AJ157" s="3">
        <f t="shared" si="57"/>
        <v>0.45018446812373425</v>
      </c>
      <c r="AK157" s="3">
        <f t="shared" si="58"/>
        <v>0.5304483270071993</v>
      </c>
      <c r="AL157" s="3">
        <f t="shared" si="59"/>
        <v>0.008521798533248963</v>
      </c>
    </row>
    <row r="158" spans="1:38" ht="12.75">
      <c r="A158">
        <v>7404</v>
      </c>
      <c r="B158" s="1">
        <v>32.7912</v>
      </c>
      <c r="C158" s="1">
        <v>1315.0685</v>
      </c>
      <c r="D158" s="1">
        <v>486.4753</v>
      </c>
      <c r="E158" s="1">
        <v>260.4556</v>
      </c>
      <c r="F158" s="1">
        <v>5218.6574</v>
      </c>
      <c r="G158" s="1">
        <v>206.1992</v>
      </c>
      <c r="H158" s="1">
        <v>519.4134</v>
      </c>
      <c r="I158" s="1">
        <v>16.529</v>
      </c>
      <c r="J158" s="1">
        <v>404.7163</v>
      </c>
      <c r="K158" s="1"/>
      <c r="L158" s="1">
        <v>68.7542</v>
      </c>
      <c r="M158" s="1">
        <v>15.6036</v>
      </c>
      <c r="N158" s="1">
        <v>8544.663700000001</v>
      </c>
      <c r="P158" s="2">
        <f t="shared" si="40"/>
        <v>1315.0685</v>
      </c>
      <c r="Q158" s="2">
        <f t="shared" si="41"/>
        <v>486.4753</v>
      </c>
      <c r="R158" s="2">
        <f t="shared" si="42"/>
        <v>260.4556</v>
      </c>
      <c r="S158" s="2">
        <f t="shared" si="43"/>
        <v>5456.989200000001</v>
      </c>
      <c r="T158" s="2">
        <f t="shared" si="44"/>
        <v>519.4134</v>
      </c>
      <c r="U158" s="2">
        <f t="shared" si="45"/>
        <v>404.7163</v>
      </c>
      <c r="V158" s="2">
        <f t="shared" si="46"/>
        <v>68.7542</v>
      </c>
      <c r="X158" s="3">
        <f t="shared" si="47"/>
        <v>0.15390523795570796</v>
      </c>
      <c r="Y158" s="3">
        <f t="shared" si="48"/>
        <v>0.05693322956642518</v>
      </c>
      <c r="Z158" s="3">
        <f t="shared" si="49"/>
        <v>0.030481667757152334</v>
      </c>
      <c r="AA158" s="3">
        <f t="shared" si="50"/>
        <v>0.6386429462402365</v>
      </c>
      <c r="AB158" s="3">
        <f t="shared" si="51"/>
        <v>0.06078804482381208</v>
      </c>
      <c r="AC158" s="3">
        <f t="shared" si="52"/>
        <v>0.04736480149593248</v>
      </c>
      <c r="AD158" s="3">
        <f t="shared" si="53"/>
        <v>0.008046448919926478</v>
      </c>
      <c r="AF158" s="2">
        <f t="shared" si="54"/>
        <v>1330.6721</v>
      </c>
      <c r="AG158" s="2">
        <f t="shared" si="55"/>
        <v>6203.920100000001</v>
      </c>
      <c r="AH158" s="2">
        <f t="shared" si="56"/>
        <v>519.4134</v>
      </c>
      <c r="AJ158" s="3">
        <f t="shared" si="57"/>
        <v>0.15573136014703537</v>
      </c>
      <c r="AK158" s="3">
        <f t="shared" si="58"/>
        <v>0.7260578435638141</v>
      </c>
      <c r="AL158" s="3">
        <f t="shared" si="59"/>
        <v>0.06078804482381208</v>
      </c>
    </row>
    <row r="159" spans="1:38" ht="12.75">
      <c r="A159">
        <v>7405</v>
      </c>
      <c r="B159" s="1"/>
      <c r="C159" s="1">
        <v>5713.8507</v>
      </c>
      <c r="D159" s="1">
        <v>1931.5124</v>
      </c>
      <c r="E159" s="1">
        <v>488.1003</v>
      </c>
      <c r="F159" s="1">
        <v>5823.8075</v>
      </c>
      <c r="G159" s="1">
        <v>377.0423</v>
      </c>
      <c r="H159" s="1">
        <v>288.5044</v>
      </c>
      <c r="I159" s="1">
        <v>30.7623</v>
      </c>
      <c r="J159" s="1">
        <v>373.6285</v>
      </c>
      <c r="K159" s="1">
        <v>0.2296</v>
      </c>
      <c r="L159" s="1">
        <v>33.4256</v>
      </c>
      <c r="M159" s="1"/>
      <c r="N159" s="1">
        <v>15060.8636</v>
      </c>
      <c r="P159" s="2">
        <f t="shared" si="40"/>
        <v>5713.8507</v>
      </c>
      <c r="Q159" s="2">
        <f t="shared" si="41"/>
        <v>1931.5124</v>
      </c>
      <c r="R159" s="2">
        <f t="shared" si="42"/>
        <v>488.1003</v>
      </c>
      <c r="S159" s="2">
        <f t="shared" si="43"/>
        <v>6231.6121</v>
      </c>
      <c r="T159" s="2">
        <f t="shared" si="44"/>
        <v>288.5044</v>
      </c>
      <c r="U159" s="2">
        <f t="shared" si="45"/>
        <v>373.8581</v>
      </c>
      <c r="V159" s="2">
        <f t="shared" si="46"/>
        <v>33.4256</v>
      </c>
      <c r="X159" s="3">
        <f t="shared" si="47"/>
        <v>0.3793840015920468</v>
      </c>
      <c r="Y159" s="3">
        <f t="shared" si="48"/>
        <v>0.12824712123413692</v>
      </c>
      <c r="Z159" s="3">
        <f t="shared" si="49"/>
        <v>0.032408520053259095</v>
      </c>
      <c r="AA159" s="3">
        <f t="shared" si="50"/>
        <v>0.4137619372636772</v>
      </c>
      <c r="AB159" s="3">
        <f t="shared" si="51"/>
        <v>0.019155900196851924</v>
      </c>
      <c r="AC159" s="3">
        <f t="shared" si="52"/>
        <v>0.024823151575451487</v>
      </c>
      <c r="AD159" s="3">
        <f t="shared" si="53"/>
        <v>0.002219368084576505</v>
      </c>
      <c r="AF159" s="2">
        <f t="shared" si="54"/>
        <v>5713.8507</v>
      </c>
      <c r="AG159" s="2">
        <f t="shared" si="55"/>
        <v>8651.2248</v>
      </c>
      <c r="AH159" s="2">
        <f t="shared" si="56"/>
        <v>288.5044</v>
      </c>
      <c r="AJ159" s="3">
        <f t="shared" si="57"/>
        <v>0.3793840015920468</v>
      </c>
      <c r="AK159" s="3">
        <f t="shared" si="58"/>
        <v>0.5744175785510732</v>
      </c>
      <c r="AL159" s="3">
        <f t="shared" si="59"/>
        <v>0.019155900196851924</v>
      </c>
    </row>
    <row r="160" spans="1:38" ht="12.75">
      <c r="A160">
        <v>7406</v>
      </c>
      <c r="B160" s="1"/>
      <c r="C160" s="1">
        <v>701.8605</v>
      </c>
      <c r="D160" s="1">
        <v>424.0542</v>
      </c>
      <c r="E160" s="1">
        <v>84.582</v>
      </c>
      <c r="F160" s="1">
        <v>1916.108</v>
      </c>
      <c r="G160" s="1">
        <v>126.9572</v>
      </c>
      <c r="H160" s="1">
        <v>76.4349</v>
      </c>
      <c r="I160" s="1">
        <v>5.2801</v>
      </c>
      <c r="J160" s="1">
        <v>111.6524</v>
      </c>
      <c r="K160" s="1"/>
      <c r="L160" s="1">
        <v>2.0662</v>
      </c>
      <c r="M160" s="1"/>
      <c r="N160" s="1">
        <v>3448.9955</v>
      </c>
      <c r="P160" s="2">
        <f t="shared" si="40"/>
        <v>701.8605</v>
      </c>
      <c r="Q160" s="2">
        <f t="shared" si="41"/>
        <v>424.0542</v>
      </c>
      <c r="R160" s="2">
        <f t="shared" si="42"/>
        <v>84.582</v>
      </c>
      <c r="S160" s="2">
        <f t="shared" si="43"/>
        <v>2048.3453</v>
      </c>
      <c r="T160" s="2">
        <f t="shared" si="44"/>
        <v>76.4349</v>
      </c>
      <c r="U160" s="2">
        <f t="shared" si="45"/>
        <v>111.6524</v>
      </c>
      <c r="V160" s="2">
        <f t="shared" si="46"/>
        <v>2.0662</v>
      </c>
      <c r="X160" s="3">
        <f t="shared" si="47"/>
        <v>0.2034970761776871</v>
      </c>
      <c r="Y160" s="3">
        <f t="shared" si="48"/>
        <v>0.12295005893745005</v>
      </c>
      <c r="Z160" s="3">
        <f t="shared" si="49"/>
        <v>0.02452366203435174</v>
      </c>
      <c r="AA160" s="3">
        <f t="shared" si="50"/>
        <v>0.5938961938338279</v>
      </c>
      <c r="AB160" s="3">
        <f t="shared" si="51"/>
        <v>0.022161496006590904</v>
      </c>
      <c r="AC160" s="3">
        <f t="shared" si="52"/>
        <v>0.03237244003362718</v>
      </c>
      <c r="AD160" s="3">
        <f t="shared" si="53"/>
        <v>0.0005990729764651766</v>
      </c>
      <c r="AF160" s="2">
        <f t="shared" si="54"/>
        <v>701.8605</v>
      </c>
      <c r="AG160" s="2">
        <f t="shared" si="55"/>
        <v>2556.9815</v>
      </c>
      <c r="AH160" s="2">
        <f t="shared" si="56"/>
        <v>76.4349</v>
      </c>
      <c r="AJ160" s="3">
        <f t="shared" si="57"/>
        <v>0.2034970761776871</v>
      </c>
      <c r="AK160" s="3">
        <f t="shared" si="58"/>
        <v>0.7413699148056296</v>
      </c>
      <c r="AL160" s="3">
        <f t="shared" si="59"/>
        <v>0.022161496006590904</v>
      </c>
    </row>
    <row r="161" spans="1:38" ht="12.75">
      <c r="A161">
        <v>7407</v>
      </c>
      <c r="B161" s="1">
        <v>16.6967</v>
      </c>
      <c r="C161" s="1">
        <v>3662.5991</v>
      </c>
      <c r="D161" s="1">
        <v>1955.226</v>
      </c>
      <c r="E161" s="1">
        <v>1016.0896</v>
      </c>
      <c r="F161" s="1">
        <v>9692.3974</v>
      </c>
      <c r="G161" s="1">
        <v>910.7614</v>
      </c>
      <c r="H161" s="1">
        <v>553.5807</v>
      </c>
      <c r="I161" s="1">
        <v>35.0518</v>
      </c>
      <c r="J161" s="1">
        <v>395.8929</v>
      </c>
      <c r="K161" s="1"/>
      <c r="L161" s="1">
        <v>93.6538</v>
      </c>
      <c r="M161" s="1"/>
      <c r="N161" s="1">
        <v>18331.949399999998</v>
      </c>
      <c r="P161" s="2">
        <f t="shared" si="40"/>
        <v>3662.5991</v>
      </c>
      <c r="Q161" s="2">
        <f t="shared" si="41"/>
        <v>1955.226</v>
      </c>
      <c r="R161" s="2">
        <f t="shared" si="42"/>
        <v>1016.0896</v>
      </c>
      <c r="S161" s="2">
        <f t="shared" si="43"/>
        <v>10638.210599999999</v>
      </c>
      <c r="T161" s="2">
        <f t="shared" si="44"/>
        <v>553.5807</v>
      </c>
      <c r="U161" s="2">
        <f t="shared" si="45"/>
        <v>395.8929</v>
      </c>
      <c r="V161" s="2">
        <f t="shared" si="46"/>
        <v>93.6538</v>
      </c>
      <c r="X161" s="3">
        <f t="shared" si="47"/>
        <v>0.1997932145721502</v>
      </c>
      <c r="Y161" s="3">
        <f t="shared" si="48"/>
        <v>0.10665674213567272</v>
      </c>
      <c r="Z161" s="3">
        <f t="shared" si="49"/>
        <v>0.05542725314308363</v>
      </c>
      <c r="AA161" s="3">
        <f t="shared" si="50"/>
        <v>0.5803098387343356</v>
      </c>
      <c r="AB161" s="3">
        <f t="shared" si="51"/>
        <v>0.030197590442836375</v>
      </c>
      <c r="AC161" s="3">
        <f t="shared" si="52"/>
        <v>0.021595788388986063</v>
      </c>
      <c r="AD161" s="3">
        <f t="shared" si="53"/>
        <v>0.00510877473838107</v>
      </c>
      <c r="AF161" s="2">
        <f t="shared" si="54"/>
        <v>3662.5991</v>
      </c>
      <c r="AG161" s="2">
        <f t="shared" si="55"/>
        <v>13609.526199999998</v>
      </c>
      <c r="AH161" s="2">
        <f t="shared" si="56"/>
        <v>553.5807</v>
      </c>
      <c r="AJ161" s="3">
        <f t="shared" si="57"/>
        <v>0.1997932145721502</v>
      </c>
      <c r="AK161" s="3">
        <f t="shared" si="58"/>
        <v>0.7423938340130919</v>
      </c>
      <c r="AL161" s="3">
        <f t="shared" si="59"/>
        <v>0.030197590442836375</v>
      </c>
    </row>
    <row r="162" spans="1:38" ht="12.75">
      <c r="A162">
        <v>7408</v>
      </c>
      <c r="B162" s="1"/>
      <c r="C162" s="1">
        <v>1444.1692</v>
      </c>
      <c r="D162" s="1">
        <v>1835.1255</v>
      </c>
      <c r="E162" s="1">
        <v>156.5303</v>
      </c>
      <c r="F162" s="1">
        <v>1156.7394</v>
      </c>
      <c r="G162" s="1">
        <v>807.6367</v>
      </c>
      <c r="H162" s="1">
        <v>176.2788</v>
      </c>
      <c r="I162" s="1">
        <v>5.5582</v>
      </c>
      <c r="J162" s="1">
        <v>74.7128</v>
      </c>
      <c r="K162" s="1"/>
      <c r="L162" s="1">
        <v>35.8711</v>
      </c>
      <c r="M162" s="1"/>
      <c r="N162" s="1">
        <v>5692.622000000001</v>
      </c>
      <c r="P162" s="2">
        <f t="shared" si="40"/>
        <v>1444.1692</v>
      </c>
      <c r="Q162" s="2">
        <f t="shared" si="41"/>
        <v>1835.1255</v>
      </c>
      <c r="R162" s="2">
        <f t="shared" si="42"/>
        <v>156.5303</v>
      </c>
      <c r="S162" s="2">
        <f t="shared" si="43"/>
        <v>1969.9343</v>
      </c>
      <c r="T162" s="2">
        <f t="shared" si="44"/>
        <v>176.2788</v>
      </c>
      <c r="U162" s="2">
        <f t="shared" si="45"/>
        <v>74.7128</v>
      </c>
      <c r="V162" s="2">
        <f t="shared" si="46"/>
        <v>35.8711</v>
      </c>
      <c r="X162" s="3">
        <f t="shared" si="47"/>
        <v>0.2536913921212404</v>
      </c>
      <c r="Y162" s="3">
        <f t="shared" si="48"/>
        <v>0.32236911215956365</v>
      </c>
      <c r="Z162" s="3">
        <f t="shared" si="49"/>
        <v>0.02749704793327222</v>
      </c>
      <c r="AA162" s="3">
        <f t="shared" si="50"/>
        <v>0.3460504315937365</v>
      </c>
      <c r="AB162" s="3">
        <f t="shared" si="51"/>
        <v>0.03096618746159502</v>
      </c>
      <c r="AC162" s="3">
        <f t="shared" si="52"/>
        <v>0.013124496936561042</v>
      </c>
      <c r="AD162" s="3">
        <f t="shared" si="53"/>
        <v>0.0063013317940309385</v>
      </c>
      <c r="AF162" s="2">
        <f t="shared" si="54"/>
        <v>1444.1692</v>
      </c>
      <c r="AG162" s="2">
        <f t="shared" si="55"/>
        <v>3961.5901</v>
      </c>
      <c r="AH162" s="2">
        <f t="shared" si="56"/>
        <v>176.2788</v>
      </c>
      <c r="AJ162" s="3">
        <f t="shared" si="57"/>
        <v>0.2536913921212404</v>
      </c>
      <c r="AK162" s="3">
        <f t="shared" si="58"/>
        <v>0.6959165916865724</v>
      </c>
      <c r="AL162" s="3">
        <f t="shared" si="59"/>
        <v>0.03096618746159502</v>
      </c>
    </row>
    <row r="163" spans="1:38" ht="12.75">
      <c r="A163">
        <v>7409</v>
      </c>
      <c r="B163" s="1">
        <v>0.1426</v>
      </c>
      <c r="C163" s="1">
        <v>1322.869</v>
      </c>
      <c r="D163" s="1">
        <v>924.7868</v>
      </c>
      <c r="E163" s="1">
        <v>154.4591</v>
      </c>
      <c r="F163" s="1">
        <v>695.2759</v>
      </c>
      <c r="G163" s="1">
        <v>741.0623</v>
      </c>
      <c r="H163" s="1">
        <v>161.5688</v>
      </c>
      <c r="I163" s="1">
        <v>6.8124</v>
      </c>
      <c r="J163" s="1">
        <v>152.3454</v>
      </c>
      <c r="K163" s="1">
        <v>0.6368</v>
      </c>
      <c r="L163" s="1">
        <v>13.3166</v>
      </c>
      <c r="M163" s="1"/>
      <c r="N163" s="1">
        <v>4173.2757</v>
      </c>
      <c r="P163" s="2">
        <f t="shared" si="40"/>
        <v>1322.869</v>
      </c>
      <c r="Q163" s="2">
        <f t="shared" si="41"/>
        <v>924.7868</v>
      </c>
      <c r="R163" s="2">
        <f t="shared" si="42"/>
        <v>154.4591</v>
      </c>
      <c r="S163" s="2">
        <f t="shared" si="43"/>
        <v>1443.1506000000002</v>
      </c>
      <c r="T163" s="2">
        <f t="shared" si="44"/>
        <v>161.5688</v>
      </c>
      <c r="U163" s="2">
        <f t="shared" si="45"/>
        <v>152.9822</v>
      </c>
      <c r="V163" s="2">
        <f t="shared" si="46"/>
        <v>13.3166</v>
      </c>
      <c r="X163" s="3">
        <f t="shared" si="47"/>
        <v>0.31698576731942246</v>
      </c>
      <c r="Y163" s="3">
        <f t="shared" si="48"/>
        <v>0.22159734138820494</v>
      </c>
      <c r="Z163" s="3">
        <f t="shared" si="49"/>
        <v>0.03701147757863206</v>
      </c>
      <c r="AA163" s="3">
        <f t="shared" si="50"/>
        <v>0.34580763499521494</v>
      </c>
      <c r="AB163" s="3">
        <f t="shared" si="51"/>
        <v>0.038715103341962286</v>
      </c>
      <c r="AC163" s="3">
        <f t="shared" si="52"/>
        <v>0.03665758291502284</v>
      </c>
      <c r="AD163" s="3">
        <f t="shared" si="53"/>
        <v>0.0031909226605853045</v>
      </c>
      <c r="AF163" s="2">
        <f t="shared" si="54"/>
        <v>1322.869</v>
      </c>
      <c r="AG163" s="2">
        <f t="shared" si="55"/>
        <v>2522.3965</v>
      </c>
      <c r="AH163" s="2">
        <f t="shared" si="56"/>
        <v>161.5688</v>
      </c>
      <c r="AJ163" s="3">
        <f t="shared" si="57"/>
        <v>0.31698576731942246</v>
      </c>
      <c r="AK163" s="3">
        <f t="shared" si="58"/>
        <v>0.6044164539620519</v>
      </c>
      <c r="AL163" s="3">
        <f t="shared" si="59"/>
        <v>0.038715103341962286</v>
      </c>
    </row>
    <row r="164" spans="1:38" ht="12.75">
      <c r="A164">
        <v>7410</v>
      </c>
      <c r="B164" s="1"/>
      <c r="C164" s="1">
        <v>1218.3795</v>
      </c>
      <c r="D164" s="1">
        <v>985.6338</v>
      </c>
      <c r="E164" s="1">
        <v>775.466</v>
      </c>
      <c r="F164" s="1">
        <v>3523.3582</v>
      </c>
      <c r="G164" s="1">
        <v>271.187</v>
      </c>
      <c r="H164" s="1">
        <v>210.5135</v>
      </c>
      <c r="I164" s="1">
        <v>5.4087</v>
      </c>
      <c r="J164" s="1">
        <v>202.092</v>
      </c>
      <c r="K164" s="1"/>
      <c r="L164" s="1">
        <v>35.0019</v>
      </c>
      <c r="M164" s="1"/>
      <c r="N164" s="1">
        <v>7227.040599999999</v>
      </c>
      <c r="P164" s="2">
        <f t="shared" si="40"/>
        <v>1218.3795</v>
      </c>
      <c r="Q164" s="2">
        <f t="shared" si="41"/>
        <v>985.6338</v>
      </c>
      <c r="R164" s="2">
        <f t="shared" si="42"/>
        <v>775.466</v>
      </c>
      <c r="S164" s="2">
        <f t="shared" si="43"/>
        <v>3799.9539</v>
      </c>
      <c r="T164" s="2">
        <f t="shared" si="44"/>
        <v>210.5135</v>
      </c>
      <c r="U164" s="2">
        <f t="shared" si="45"/>
        <v>202.092</v>
      </c>
      <c r="V164" s="2">
        <f t="shared" si="46"/>
        <v>35.0019</v>
      </c>
      <c r="X164" s="3">
        <f t="shared" si="47"/>
        <v>0.16858622601345288</v>
      </c>
      <c r="Y164" s="3">
        <f t="shared" si="48"/>
        <v>0.13638138410347384</v>
      </c>
      <c r="Z164" s="3">
        <f t="shared" si="49"/>
        <v>0.10730062869717379</v>
      </c>
      <c r="AA164" s="3">
        <f t="shared" si="50"/>
        <v>0.5257966725688521</v>
      </c>
      <c r="AB164" s="3">
        <f t="shared" si="51"/>
        <v>0.02912858964705415</v>
      </c>
      <c r="AC164" s="3">
        <f t="shared" si="52"/>
        <v>0.0279633132267169</v>
      </c>
      <c r="AD164" s="3">
        <f t="shared" si="53"/>
        <v>0.004843185743276439</v>
      </c>
      <c r="AF164" s="2">
        <f t="shared" si="54"/>
        <v>1218.3795</v>
      </c>
      <c r="AG164" s="2">
        <f t="shared" si="55"/>
        <v>5561.0537</v>
      </c>
      <c r="AH164" s="2">
        <f t="shared" si="56"/>
        <v>210.5135</v>
      </c>
      <c r="AJ164" s="3">
        <f t="shared" si="57"/>
        <v>0.16858622601345288</v>
      </c>
      <c r="AK164" s="3">
        <f t="shared" si="58"/>
        <v>0.7694786853694998</v>
      </c>
      <c r="AL164" s="3">
        <f t="shared" si="59"/>
        <v>0.02912858964705415</v>
      </c>
    </row>
    <row r="165" spans="1:38" ht="12.75">
      <c r="A165">
        <v>7411</v>
      </c>
      <c r="B165" s="1">
        <v>46.2905</v>
      </c>
      <c r="C165" s="1">
        <v>3617.8688</v>
      </c>
      <c r="D165" s="1">
        <v>2475.2931</v>
      </c>
      <c r="E165" s="1">
        <v>464.3114</v>
      </c>
      <c r="F165" s="1">
        <v>3447.9365</v>
      </c>
      <c r="G165" s="1">
        <v>1210.4856</v>
      </c>
      <c r="H165" s="1">
        <v>379.6706</v>
      </c>
      <c r="I165" s="1">
        <v>28.811</v>
      </c>
      <c r="J165" s="1">
        <v>222.0239</v>
      </c>
      <c r="K165" s="1">
        <v>1.3774</v>
      </c>
      <c r="L165" s="1">
        <v>54.3868</v>
      </c>
      <c r="M165" s="1"/>
      <c r="N165" s="1">
        <v>11948.4556</v>
      </c>
      <c r="P165" s="2">
        <f t="shared" si="40"/>
        <v>3617.8688</v>
      </c>
      <c r="Q165" s="2">
        <f t="shared" si="41"/>
        <v>2475.2931</v>
      </c>
      <c r="R165" s="2">
        <f t="shared" si="42"/>
        <v>464.3114</v>
      </c>
      <c r="S165" s="2">
        <f t="shared" si="43"/>
        <v>4687.2330999999995</v>
      </c>
      <c r="T165" s="2">
        <f t="shared" si="44"/>
        <v>379.6706</v>
      </c>
      <c r="U165" s="2">
        <f t="shared" si="45"/>
        <v>223.4013</v>
      </c>
      <c r="V165" s="2">
        <f t="shared" si="46"/>
        <v>54.3868</v>
      </c>
      <c r="X165" s="3">
        <f t="shared" si="47"/>
        <v>0.30278965927613277</v>
      </c>
      <c r="Y165" s="3">
        <f t="shared" si="48"/>
        <v>0.20716427150635267</v>
      </c>
      <c r="Z165" s="3">
        <f t="shared" si="49"/>
        <v>0.038859532607712084</v>
      </c>
      <c r="AA165" s="3">
        <f t="shared" si="50"/>
        <v>0.39228777817946614</v>
      </c>
      <c r="AB165" s="3">
        <f t="shared" si="51"/>
        <v>0.03177570497060725</v>
      </c>
      <c r="AC165" s="3">
        <f t="shared" si="52"/>
        <v>0.01869708583927784</v>
      </c>
      <c r="AD165" s="3">
        <f t="shared" si="53"/>
        <v>0.004551784918546293</v>
      </c>
      <c r="AF165" s="2">
        <f t="shared" si="54"/>
        <v>3617.8688</v>
      </c>
      <c r="AG165" s="2">
        <f t="shared" si="55"/>
        <v>7626.837599999999</v>
      </c>
      <c r="AH165" s="2">
        <f t="shared" si="56"/>
        <v>379.6706</v>
      </c>
      <c r="AJ165" s="3">
        <f t="shared" si="57"/>
        <v>0.30278965927613277</v>
      </c>
      <c r="AK165" s="3">
        <f t="shared" si="58"/>
        <v>0.6383115822935308</v>
      </c>
      <c r="AL165" s="3">
        <f t="shared" si="59"/>
        <v>0.03177570497060725</v>
      </c>
    </row>
    <row r="166" spans="1:38" ht="12.75">
      <c r="A166">
        <v>7412</v>
      </c>
      <c r="B166" s="1">
        <v>72.7117</v>
      </c>
      <c r="C166" s="1">
        <v>2672.8683</v>
      </c>
      <c r="D166" s="1">
        <v>2346.9882</v>
      </c>
      <c r="E166" s="1">
        <v>375.8709</v>
      </c>
      <c r="F166" s="1">
        <v>1062.5136</v>
      </c>
      <c r="G166" s="1">
        <v>582.643</v>
      </c>
      <c r="H166" s="1">
        <v>37.0969</v>
      </c>
      <c r="I166" s="1">
        <v>5.0507</v>
      </c>
      <c r="J166" s="1">
        <v>51.8833</v>
      </c>
      <c r="K166" s="1"/>
      <c r="L166" s="1">
        <v>120.4821</v>
      </c>
      <c r="M166" s="1"/>
      <c r="N166" s="1">
        <v>7328.1087</v>
      </c>
      <c r="P166" s="2">
        <f t="shared" si="40"/>
        <v>2672.8683</v>
      </c>
      <c r="Q166" s="2">
        <f t="shared" si="41"/>
        <v>2346.9882</v>
      </c>
      <c r="R166" s="2">
        <f t="shared" si="42"/>
        <v>375.8709</v>
      </c>
      <c r="S166" s="2">
        <f t="shared" si="43"/>
        <v>1650.2073</v>
      </c>
      <c r="T166" s="2">
        <f t="shared" si="44"/>
        <v>37.0969</v>
      </c>
      <c r="U166" s="2">
        <f t="shared" si="45"/>
        <v>51.8833</v>
      </c>
      <c r="V166" s="2">
        <f t="shared" si="46"/>
        <v>120.4821</v>
      </c>
      <c r="X166" s="3">
        <f t="shared" si="47"/>
        <v>0.3647419012766555</v>
      </c>
      <c r="Y166" s="3">
        <f t="shared" si="48"/>
        <v>0.32027202325751525</v>
      </c>
      <c r="Z166" s="3">
        <f t="shared" si="49"/>
        <v>0.05129166547433992</v>
      </c>
      <c r="AA166" s="3">
        <f t="shared" si="50"/>
        <v>0.22518870387389314</v>
      </c>
      <c r="AB166" s="3">
        <f t="shared" si="51"/>
        <v>0.005062274799499084</v>
      </c>
      <c r="AC166" s="3">
        <f t="shared" si="52"/>
        <v>0.007080039628778978</v>
      </c>
      <c r="AD166" s="3">
        <f t="shared" si="53"/>
        <v>0.016441090727816306</v>
      </c>
      <c r="AF166" s="2">
        <f t="shared" si="54"/>
        <v>2672.8683</v>
      </c>
      <c r="AG166" s="2">
        <f t="shared" si="55"/>
        <v>4373.0664</v>
      </c>
      <c r="AH166" s="2">
        <f t="shared" si="56"/>
        <v>37.0969</v>
      </c>
      <c r="AJ166" s="3">
        <f t="shared" si="57"/>
        <v>0.3647419012766555</v>
      </c>
      <c r="AK166" s="3">
        <f t="shared" si="58"/>
        <v>0.5967523926057483</v>
      </c>
      <c r="AL166" s="3">
        <f t="shared" si="59"/>
        <v>0.005062274799499084</v>
      </c>
    </row>
    <row r="167" spans="1:38" ht="12.75">
      <c r="A167">
        <v>8104</v>
      </c>
      <c r="B167" s="1">
        <v>32.9605</v>
      </c>
      <c r="C167" s="1">
        <v>1643.9318</v>
      </c>
      <c r="D167" s="1">
        <v>594.8028</v>
      </c>
      <c r="E167" s="1">
        <v>2038.3605</v>
      </c>
      <c r="F167" s="1">
        <v>5683.5229</v>
      </c>
      <c r="G167" s="1">
        <v>59.2637</v>
      </c>
      <c r="H167" s="1">
        <v>231.1707</v>
      </c>
      <c r="I167" s="1">
        <v>14.922</v>
      </c>
      <c r="J167" s="1">
        <v>430.8908</v>
      </c>
      <c r="K167" s="1">
        <v>5.5097</v>
      </c>
      <c r="L167" s="1">
        <v>13.3606</v>
      </c>
      <c r="M167" s="1">
        <v>71.1659</v>
      </c>
      <c r="N167" s="1">
        <v>10819.8619</v>
      </c>
      <c r="P167" s="2">
        <f t="shared" si="40"/>
        <v>1643.9318</v>
      </c>
      <c r="Q167" s="2">
        <f t="shared" si="41"/>
        <v>594.8028</v>
      </c>
      <c r="R167" s="2">
        <f t="shared" si="42"/>
        <v>2038.3605</v>
      </c>
      <c r="S167" s="2">
        <f t="shared" si="43"/>
        <v>5828.8745</v>
      </c>
      <c r="T167" s="2">
        <f t="shared" si="44"/>
        <v>231.1707</v>
      </c>
      <c r="U167" s="2">
        <f t="shared" si="45"/>
        <v>436.4005</v>
      </c>
      <c r="V167" s="2">
        <f t="shared" si="46"/>
        <v>13.3606</v>
      </c>
      <c r="X167" s="3">
        <f t="shared" si="47"/>
        <v>0.15193648636125384</v>
      </c>
      <c r="Y167" s="3">
        <f t="shared" si="48"/>
        <v>0.05497323399294034</v>
      </c>
      <c r="Z167" s="3">
        <f t="shared" si="49"/>
        <v>0.18839062077123184</v>
      </c>
      <c r="AA167" s="3">
        <f t="shared" si="50"/>
        <v>0.5387198611102421</v>
      </c>
      <c r="AB167" s="3">
        <f t="shared" si="51"/>
        <v>0.021365402085215156</v>
      </c>
      <c r="AC167" s="3">
        <f t="shared" si="52"/>
        <v>0.04033327819091665</v>
      </c>
      <c r="AD167" s="3">
        <f t="shared" si="53"/>
        <v>0.001234821675496616</v>
      </c>
      <c r="AF167" s="2">
        <f t="shared" si="54"/>
        <v>1715.0977</v>
      </c>
      <c r="AG167" s="2">
        <f t="shared" si="55"/>
        <v>8462.0378</v>
      </c>
      <c r="AH167" s="2">
        <f t="shared" si="56"/>
        <v>231.1707</v>
      </c>
      <c r="AJ167" s="3">
        <f t="shared" si="57"/>
        <v>0.15851382539364944</v>
      </c>
      <c r="AK167" s="3">
        <f t="shared" si="58"/>
        <v>0.7820837158744143</v>
      </c>
      <c r="AL167" s="3">
        <f t="shared" si="59"/>
        <v>0.021365402085215156</v>
      </c>
    </row>
    <row r="168" spans="1:38" ht="12.75">
      <c r="A168">
        <v>8105</v>
      </c>
      <c r="B168" s="1">
        <v>38.8058</v>
      </c>
      <c r="C168" s="1">
        <v>769.8425</v>
      </c>
      <c r="D168" s="1">
        <v>343.5803</v>
      </c>
      <c r="E168" s="1">
        <v>315.6661</v>
      </c>
      <c r="F168" s="1">
        <v>2564.6701</v>
      </c>
      <c r="G168" s="1">
        <v>226.7759</v>
      </c>
      <c r="H168" s="1">
        <v>420.5749</v>
      </c>
      <c r="I168" s="1">
        <v>0.9184</v>
      </c>
      <c r="J168" s="1">
        <v>379.1048</v>
      </c>
      <c r="K168" s="1"/>
      <c r="L168" s="1">
        <v>6.4049</v>
      </c>
      <c r="M168" s="1"/>
      <c r="N168" s="1">
        <v>5066.343699999999</v>
      </c>
      <c r="P168" s="2">
        <f t="shared" si="40"/>
        <v>769.8425</v>
      </c>
      <c r="Q168" s="2">
        <f t="shared" si="41"/>
        <v>343.5803</v>
      </c>
      <c r="R168" s="2">
        <f t="shared" si="42"/>
        <v>315.6661</v>
      </c>
      <c r="S168" s="2">
        <f t="shared" si="43"/>
        <v>2792.3644</v>
      </c>
      <c r="T168" s="2">
        <f t="shared" si="44"/>
        <v>420.5749</v>
      </c>
      <c r="U168" s="2">
        <f t="shared" si="45"/>
        <v>379.1048</v>
      </c>
      <c r="V168" s="2">
        <f t="shared" si="46"/>
        <v>6.4049</v>
      </c>
      <c r="X168" s="3">
        <f t="shared" si="47"/>
        <v>0.15195228464267044</v>
      </c>
      <c r="Y168" s="3">
        <f t="shared" si="48"/>
        <v>0.06781622415391993</v>
      </c>
      <c r="Z168" s="3">
        <f t="shared" si="49"/>
        <v>0.06230649136575555</v>
      </c>
      <c r="AA168" s="3">
        <f t="shared" si="50"/>
        <v>0.5511596854354749</v>
      </c>
      <c r="AB168" s="3">
        <f t="shared" si="51"/>
        <v>0.08301349551156588</v>
      </c>
      <c r="AC168" s="3">
        <f t="shared" si="52"/>
        <v>0.07482808558763987</v>
      </c>
      <c r="AD168" s="3">
        <f t="shared" si="53"/>
        <v>0.0012642055847888883</v>
      </c>
      <c r="AF168" s="2">
        <f t="shared" si="54"/>
        <v>769.8425</v>
      </c>
      <c r="AG168" s="2">
        <f t="shared" si="55"/>
        <v>3451.6108</v>
      </c>
      <c r="AH168" s="2">
        <f t="shared" si="56"/>
        <v>420.5749</v>
      </c>
      <c r="AJ168" s="3">
        <f t="shared" si="57"/>
        <v>0.15195228464267044</v>
      </c>
      <c r="AK168" s="3">
        <f t="shared" si="58"/>
        <v>0.6812824009551505</v>
      </c>
      <c r="AL168" s="3">
        <f t="shared" si="59"/>
        <v>0.08301349551156588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0.00390625" style="0" customWidth="1"/>
  </cols>
  <sheetData>
    <row r="1" ht="46.5">
      <c r="A1" s="75" t="s">
        <v>42</v>
      </c>
    </row>
    <row r="2" ht="15">
      <c r="A2" s="109"/>
    </row>
    <row r="3" ht="15.75">
      <c r="A3" s="110" t="s">
        <v>37</v>
      </c>
    </row>
    <row r="4" ht="15.75">
      <c r="A4" s="110"/>
    </row>
    <row r="5" ht="15.75">
      <c r="A5" s="110" t="s">
        <v>46</v>
      </c>
    </row>
    <row r="6" ht="15.75">
      <c r="A6" s="76" t="s">
        <v>47</v>
      </c>
    </row>
    <row r="7" ht="15.75">
      <c r="A7" s="76" t="s">
        <v>48</v>
      </c>
    </row>
    <row r="8" ht="15.75">
      <c r="A8" s="76" t="s">
        <v>49</v>
      </c>
    </row>
    <row r="9" ht="15.75">
      <c r="A9" s="76" t="s">
        <v>50</v>
      </c>
    </row>
    <row r="10" ht="15.75">
      <c r="A10" s="76" t="s">
        <v>51</v>
      </c>
    </row>
    <row r="11" ht="15.75">
      <c r="A11" s="76" t="s">
        <v>52</v>
      </c>
    </row>
    <row r="12" ht="15.75">
      <c r="A12" s="76" t="s">
        <v>53</v>
      </c>
    </row>
    <row r="13" ht="15.75">
      <c r="A13" s="76" t="s">
        <v>54</v>
      </c>
    </row>
    <row r="14" ht="15.75">
      <c r="A14" s="76" t="s">
        <v>55</v>
      </c>
    </row>
    <row r="15" ht="15.75">
      <c r="A15" s="76" t="s">
        <v>56</v>
      </c>
    </row>
    <row r="16" ht="15.75">
      <c r="A16" s="110"/>
    </row>
    <row r="17" ht="15.75">
      <c r="A17" s="110"/>
    </row>
    <row r="18" ht="15.75">
      <c r="A18" s="110" t="s">
        <v>38</v>
      </c>
    </row>
    <row r="19" ht="25.5">
      <c r="A19" s="107" t="s">
        <v>39</v>
      </c>
    </row>
    <row r="20" ht="15.75">
      <c r="A20" s="111"/>
    </row>
    <row r="21" ht="12.75">
      <c r="A21" s="112" t="s">
        <v>40</v>
      </c>
    </row>
    <row r="22" ht="12.75">
      <c r="A22" s="77" t="s">
        <v>57</v>
      </c>
    </row>
    <row r="23" ht="12.75">
      <c r="A23" s="77" t="s">
        <v>58</v>
      </c>
    </row>
    <row r="24" ht="12.75">
      <c r="A24" s="77" t="s">
        <v>59</v>
      </c>
    </row>
    <row r="25" ht="12.75">
      <c r="A25" s="77" t="s">
        <v>60</v>
      </c>
    </row>
    <row r="26" ht="12.75">
      <c r="A26" s="77" t="s">
        <v>61</v>
      </c>
    </row>
    <row r="27" ht="12.75">
      <c r="A27" s="77" t="s">
        <v>62</v>
      </c>
    </row>
    <row r="28" ht="12.75">
      <c r="A28" s="77" t="s">
        <v>63</v>
      </c>
    </row>
    <row r="29" ht="15.75">
      <c r="A29" s="111"/>
    </row>
    <row r="30" ht="12.75">
      <c r="A30" s="112" t="s">
        <v>41</v>
      </c>
    </row>
    <row r="31" ht="12.75">
      <c r="A31" s="77" t="s">
        <v>64</v>
      </c>
    </row>
    <row r="32" ht="25.5">
      <c r="A32" s="77" t="s">
        <v>65</v>
      </c>
    </row>
    <row r="33" ht="12.75">
      <c r="A33" s="77" t="s">
        <v>66</v>
      </c>
    </row>
    <row r="34" s="108" customFormat="1" ht="12.75">
      <c r="A34" s="113" t="s">
        <v>67</v>
      </c>
    </row>
    <row r="35" ht="12.75">
      <c r="A35" s="108"/>
    </row>
    <row r="36" ht="24">
      <c r="A36" s="106" t="s">
        <v>44</v>
      </c>
    </row>
    <row r="37" ht="12.75">
      <c r="A37" s="107" t="s">
        <v>45</v>
      </c>
    </row>
    <row r="38" ht="12.75">
      <c r="A38" s="7"/>
    </row>
    <row r="39" ht="12.75">
      <c r="A39" s="7"/>
    </row>
  </sheetData>
  <hyperlinks>
    <hyperlink ref="A37" r:id="rId1" display="http://clear.uconn.edu/projects/riparian_buffer/"/>
    <hyperlink ref="A19" r:id="rId2" display="http://clear.uconn.edu/projects/landscape/category_description.htm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7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bestFit="1" customWidth="1"/>
    <col min="2" max="2" width="6.57421875" style="0" bestFit="1" customWidth="1"/>
    <col min="3" max="4" width="5.7109375" style="0" bestFit="1" customWidth="1"/>
    <col min="5" max="5" width="6.57421875" style="0" bestFit="1" customWidth="1"/>
    <col min="6" max="6" width="5.7109375" style="0" bestFit="1" customWidth="1"/>
    <col min="7" max="7" width="6.57421875" style="0" bestFit="1" customWidth="1"/>
    <col min="8" max="8" width="5.57421875" style="0" bestFit="1" customWidth="1"/>
    <col min="9" max="9" width="7.421875" style="0" bestFit="1" customWidth="1"/>
    <col min="10" max="14" width="5.28125" style="0" bestFit="1" customWidth="1"/>
    <col min="15" max="15" width="6.421875" style="0" bestFit="1" customWidth="1"/>
    <col min="16" max="16" width="5.57421875" style="0" bestFit="1" customWidth="1"/>
    <col min="17" max="17" width="6.57421875" style="0" bestFit="1" customWidth="1"/>
    <col min="18" max="18" width="8.57421875" style="0" bestFit="1" customWidth="1"/>
    <col min="19" max="19" width="7.421875" style="0" bestFit="1" customWidth="1"/>
    <col min="20" max="20" width="5.7109375" style="0" bestFit="1" customWidth="1"/>
    <col min="21" max="21" width="6.421875" style="0" bestFit="1" customWidth="1"/>
    <col min="22" max="22" width="8.57421875" style="0" bestFit="1" customWidth="1"/>
    <col min="23" max="23" width="7.421875" style="0" bestFit="1" customWidth="1"/>
    <col min="24" max="24" width="5.28125" style="0" bestFit="1" customWidth="1"/>
    <col min="25" max="25" width="6.57421875" style="0" bestFit="1" customWidth="1"/>
    <col min="26" max="26" width="4.7109375" style="0" bestFit="1" customWidth="1"/>
    <col min="27" max="27" width="5.00390625" style="0" bestFit="1" customWidth="1"/>
    <col min="28" max="28" width="5.7109375" style="0" bestFit="1" customWidth="1"/>
    <col min="29" max="29" width="4.8515625" style="0" bestFit="1" customWidth="1"/>
    <col min="30" max="30" width="6.421875" style="0" bestFit="1" customWidth="1"/>
    <col min="31" max="31" width="5.57421875" style="0" bestFit="1" customWidth="1"/>
    <col min="32" max="32" width="6.140625" style="0" bestFit="1" customWidth="1"/>
    <col min="33" max="37" width="5.28125" style="0" bestFit="1" customWidth="1"/>
    <col min="38" max="38" width="6.421875" style="0" bestFit="1" customWidth="1"/>
    <col min="39" max="39" width="5.57421875" style="0" bestFit="1" customWidth="1"/>
    <col min="40" max="40" width="6.57421875" style="0" bestFit="1" customWidth="1"/>
    <col min="41" max="41" width="8.57421875" style="0" bestFit="1" customWidth="1"/>
    <col min="42" max="42" width="7.421875" style="0" bestFit="1" customWidth="1"/>
    <col min="43" max="43" width="5.7109375" style="0" bestFit="1" customWidth="1"/>
    <col min="44" max="44" width="6.421875" style="0" bestFit="1" customWidth="1"/>
    <col min="45" max="45" width="8.57421875" style="0" bestFit="1" customWidth="1"/>
    <col min="46" max="46" width="7.421875" style="0" bestFit="1" customWidth="1"/>
    <col min="47" max="47" width="5.28125" style="0" bestFit="1" customWidth="1"/>
    <col min="48" max="48" width="6.421875" style="0" bestFit="1" customWidth="1"/>
    <col min="49" max="49" width="8.57421875" style="0" bestFit="1" customWidth="1"/>
    <col min="50" max="50" width="7.421875" style="0" bestFit="1" customWidth="1"/>
    <col min="51" max="51" width="6.28125" style="0" bestFit="1" customWidth="1"/>
    <col min="52" max="52" width="6.421875" style="0" bestFit="1" customWidth="1"/>
    <col min="53" max="53" width="8.57421875" style="0" bestFit="1" customWidth="1"/>
    <col min="54" max="54" width="7.421875" style="0" bestFit="1" customWidth="1"/>
    <col min="55" max="55" width="4.8515625" style="0" bestFit="1" customWidth="1"/>
  </cols>
  <sheetData>
    <row r="1" spans="1:55" s="22" customFormat="1" ht="13.5" thickBot="1">
      <c r="A1" s="10"/>
      <c r="B1" s="97" t="s">
        <v>31</v>
      </c>
      <c r="C1" s="98"/>
      <c r="D1" s="98"/>
      <c r="E1" s="98"/>
      <c r="F1" s="98"/>
      <c r="G1" s="98"/>
      <c r="H1" s="98"/>
      <c r="I1" s="99"/>
      <c r="J1" s="94" t="s">
        <v>32</v>
      </c>
      <c r="K1" s="95"/>
      <c r="L1" s="95"/>
      <c r="M1" s="95"/>
      <c r="N1" s="95"/>
      <c r="O1" s="95"/>
      <c r="P1" s="96"/>
      <c r="Q1" s="94" t="s">
        <v>31</v>
      </c>
      <c r="R1" s="95"/>
      <c r="S1" s="95"/>
      <c r="T1" s="96"/>
      <c r="U1" s="94" t="s">
        <v>32</v>
      </c>
      <c r="V1" s="95"/>
      <c r="W1" s="95"/>
      <c r="X1" s="96"/>
      <c r="Y1" s="94" t="s">
        <v>33</v>
      </c>
      <c r="Z1" s="95"/>
      <c r="AA1" s="95"/>
      <c r="AB1" s="95"/>
      <c r="AC1" s="95"/>
      <c r="AD1" s="95"/>
      <c r="AE1" s="95"/>
      <c r="AF1" s="96"/>
      <c r="AG1" s="94" t="s">
        <v>34</v>
      </c>
      <c r="AH1" s="95"/>
      <c r="AI1" s="95"/>
      <c r="AJ1" s="95"/>
      <c r="AK1" s="95"/>
      <c r="AL1" s="95"/>
      <c r="AM1" s="96"/>
      <c r="AN1" s="94" t="s">
        <v>33</v>
      </c>
      <c r="AO1" s="95"/>
      <c r="AP1" s="95"/>
      <c r="AQ1" s="96"/>
      <c r="AR1" s="94" t="s">
        <v>34</v>
      </c>
      <c r="AS1" s="95"/>
      <c r="AT1" s="95"/>
      <c r="AU1" s="96"/>
      <c r="AV1" s="90" t="s">
        <v>35</v>
      </c>
      <c r="AW1" s="91"/>
      <c r="AX1" s="91"/>
      <c r="AY1" s="92"/>
      <c r="AZ1" s="90" t="s">
        <v>36</v>
      </c>
      <c r="BA1" s="91"/>
      <c r="BB1" s="91"/>
      <c r="BC1" s="93"/>
    </row>
    <row r="2" spans="1:55" s="33" customFormat="1" ht="26.25" thickBot="1">
      <c r="A2" s="74" t="s">
        <v>43</v>
      </c>
      <c r="B2" s="23" t="s">
        <v>30</v>
      </c>
      <c r="C2" s="24" t="s">
        <v>29</v>
      </c>
      <c r="D2" s="24" t="s">
        <v>24</v>
      </c>
      <c r="E2" s="24" t="s">
        <v>25</v>
      </c>
      <c r="F2" s="24" t="s">
        <v>10</v>
      </c>
      <c r="G2" s="24" t="s">
        <v>26</v>
      </c>
      <c r="H2" s="24" t="s">
        <v>27</v>
      </c>
      <c r="I2" s="25" t="s">
        <v>28</v>
      </c>
      <c r="J2" s="23" t="s">
        <v>30</v>
      </c>
      <c r="K2" s="24" t="s">
        <v>29</v>
      </c>
      <c r="L2" s="24" t="s">
        <v>24</v>
      </c>
      <c r="M2" s="24" t="s">
        <v>25</v>
      </c>
      <c r="N2" s="24" t="s">
        <v>10</v>
      </c>
      <c r="O2" s="24" t="s">
        <v>26</v>
      </c>
      <c r="P2" s="25" t="s">
        <v>27</v>
      </c>
      <c r="Q2" s="26" t="s">
        <v>23</v>
      </c>
      <c r="R2" s="27" t="s">
        <v>21</v>
      </c>
      <c r="S2" s="27" t="s">
        <v>22</v>
      </c>
      <c r="T2" s="28" t="s">
        <v>10</v>
      </c>
      <c r="U2" s="26" t="s">
        <v>23</v>
      </c>
      <c r="V2" s="27" t="s">
        <v>21</v>
      </c>
      <c r="W2" s="27" t="s">
        <v>22</v>
      </c>
      <c r="X2" s="28" t="s">
        <v>10</v>
      </c>
      <c r="Y2" s="29" t="s">
        <v>30</v>
      </c>
      <c r="Z2" s="30" t="s">
        <v>29</v>
      </c>
      <c r="AA2" s="30" t="s">
        <v>24</v>
      </c>
      <c r="AB2" s="30" t="s">
        <v>25</v>
      </c>
      <c r="AC2" s="30" t="s">
        <v>10</v>
      </c>
      <c r="AD2" s="30" t="s">
        <v>26</v>
      </c>
      <c r="AE2" s="30" t="s">
        <v>27</v>
      </c>
      <c r="AF2" s="31" t="s">
        <v>28</v>
      </c>
      <c r="AG2" s="23" t="s">
        <v>30</v>
      </c>
      <c r="AH2" s="24" t="s">
        <v>29</v>
      </c>
      <c r="AI2" s="24" t="s">
        <v>24</v>
      </c>
      <c r="AJ2" s="24" t="s">
        <v>25</v>
      </c>
      <c r="AK2" s="24" t="s">
        <v>10</v>
      </c>
      <c r="AL2" s="24" t="s">
        <v>26</v>
      </c>
      <c r="AM2" s="25" t="s">
        <v>27</v>
      </c>
      <c r="AN2" s="26" t="s">
        <v>23</v>
      </c>
      <c r="AO2" s="27" t="s">
        <v>21</v>
      </c>
      <c r="AP2" s="27" t="s">
        <v>22</v>
      </c>
      <c r="AQ2" s="28" t="s">
        <v>10</v>
      </c>
      <c r="AR2" s="26" t="s">
        <v>23</v>
      </c>
      <c r="AS2" s="27" t="s">
        <v>21</v>
      </c>
      <c r="AT2" s="27" t="s">
        <v>22</v>
      </c>
      <c r="AU2" s="28" t="s">
        <v>10</v>
      </c>
      <c r="AV2" s="26" t="s">
        <v>23</v>
      </c>
      <c r="AW2" s="27" t="s">
        <v>21</v>
      </c>
      <c r="AX2" s="27" t="s">
        <v>22</v>
      </c>
      <c r="AY2" s="28" t="s">
        <v>10</v>
      </c>
      <c r="AZ2" s="26" t="s">
        <v>23</v>
      </c>
      <c r="BA2" s="27" t="s">
        <v>21</v>
      </c>
      <c r="BB2" s="27" t="s">
        <v>22</v>
      </c>
      <c r="BC2" s="32" t="s">
        <v>10</v>
      </c>
    </row>
    <row r="3" spans="1:55" ht="12.75">
      <c r="A3" s="34">
        <v>1001</v>
      </c>
      <c r="B3" s="35">
        <v>24.191292</v>
      </c>
      <c r="C3" s="8">
        <v>2.759534</v>
      </c>
      <c r="D3" s="8">
        <v>22.429283</v>
      </c>
      <c r="E3" s="8">
        <v>330.975058</v>
      </c>
      <c r="F3" s="8">
        <v>36.956225</v>
      </c>
      <c r="G3" s="8">
        <v>60.524589999999996</v>
      </c>
      <c r="H3" s="8">
        <v>0</v>
      </c>
      <c r="I3" s="36">
        <v>477.835982</v>
      </c>
      <c r="J3" s="39">
        <f aca="true" t="shared" si="0" ref="J3:P3">B3/$I3</f>
        <v>0.05062676924987202</v>
      </c>
      <c r="K3" s="12">
        <f t="shared" si="0"/>
        <v>0.005775065302637674</v>
      </c>
      <c r="L3" s="12">
        <f t="shared" si="0"/>
        <v>0.046939292654608</v>
      </c>
      <c r="M3" s="12">
        <f t="shared" si="0"/>
        <v>0.6926541124314075</v>
      </c>
      <c r="N3" s="12">
        <f t="shared" si="0"/>
        <v>0.0773408164979924</v>
      </c>
      <c r="O3" s="12">
        <f t="shared" si="0"/>
        <v>0.12666394386348243</v>
      </c>
      <c r="P3" s="13">
        <f t="shared" si="0"/>
        <v>0</v>
      </c>
      <c r="Q3" s="42">
        <f>B3+H3</f>
        <v>24.191292</v>
      </c>
      <c r="R3" s="21">
        <f>E3+G3</f>
        <v>391.499648</v>
      </c>
      <c r="S3" s="21">
        <f>C3+D3</f>
        <v>25.188817</v>
      </c>
      <c r="T3" s="43">
        <f>F3</f>
        <v>36.956225</v>
      </c>
      <c r="U3" s="38">
        <f>Q3/$I3</f>
        <v>0.05062676924987202</v>
      </c>
      <c r="V3" s="44">
        <f>R3/$I3</f>
        <v>0.8193180562948899</v>
      </c>
      <c r="W3" s="44">
        <f>S3/$I3</f>
        <v>0.052714357957245675</v>
      </c>
      <c r="X3" s="45">
        <f>T3/$I3</f>
        <v>0.0773408164979924</v>
      </c>
      <c r="Y3" s="35">
        <v>24.727949</v>
      </c>
      <c r="Z3" s="8">
        <v>2.943772</v>
      </c>
      <c r="AA3" s="8">
        <v>31.096731</v>
      </c>
      <c r="AB3" s="8">
        <v>325.51583100000005</v>
      </c>
      <c r="AC3" s="8">
        <v>28.483249</v>
      </c>
      <c r="AD3" s="8">
        <v>65.06844699999999</v>
      </c>
      <c r="AE3" s="8">
        <v>0</v>
      </c>
      <c r="AF3" s="36">
        <v>477.83597900000007</v>
      </c>
      <c r="AG3" s="38">
        <f aca="true" t="shared" si="1" ref="AG3:AM3">Y3/$I3</f>
        <v>0.051749868012241906</v>
      </c>
      <c r="AH3" s="44">
        <f t="shared" si="1"/>
        <v>0.006160632750339843</v>
      </c>
      <c r="AI3" s="44">
        <f t="shared" si="1"/>
        <v>0.06507825314837842</v>
      </c>
      <c r="AJ3" s="44">
        <f t="shared" si="1"/>
        <v>0.6812292151745074</v>
      </c>
      <c r="AK3" s="44">
        <f t="shared" si="1"/>
        <v>0.059608840842797814</v>
      </c>
      <c r="AL3" s="44">
        <f t="shared" si="1"/>
        <v>0.13617318379342974</v>
      </c>
      <c r="AM3" s="45">
        <f t="shared" si="1"/>
        <v>0</v>
      </c>
      <c r="AN3" s="42">
        <f>Y3+AE3</f>
        <v>24.727949</v>
      </c>
      <c r="AO3" s="21">
        <f>AB3+AD3</f>
        <v>390.58427800000004</v>
      </c>
      <c r="AP3" s="21">
        <f>Z3+AA3</f>
        <v>34.040503</v>
      </c>
      <c r="AQ3" s="43">
        <f>AC3</f>
        <v>28.483249</v>
      </c>
      <c r="AR3" s="38">
        <f>AN3/$I3</f>
        <v>0.051749868012241906</v>
      </c>
      <c r="AS3" s="44">
        <f>AO3/$I3</f>
        <v>0.8174023989679372</v>
      </c>
      <c r="AT3" s="44">
        <f>AP3/$I3</f>
        <v>0.07123888589871828</v>
      </c>
      <c r="AU3" s="45">
        <f>AQ3/$I3</f>
        <v>0.059608840842797814</v>
      </c>
      <c r="AV3" s="42">
        <f>AN3-Q3</f>
        <v>0.5366569999999982</v>
      </c>
      <c r="AW3" s="21">
        <f>AO3-R3</f>
        <v>-0.915369999999939</v>
      </c>
      <c r="AX3" s="21">
        <f>AP3-S3</f>
        <v>8.851686</v>
      </c>
      <c r="AY3" s="43">
        <f>AQ3-T3</f>
        <v>-8.472976000000003</v>
      </c>
      <c r="AZ3" s="49">
        <f>(AR3-U3)*100</f>
        <v>0.11230987623698854</v>
      </c>
      <c r="BA3" s="50">
        <f>(AS3-V3)*100</f>
        <v>-0.19156573269526467</v>
      </c>
      <c r="BB3" s="50">
        <f>(AT3-W3)*100</f>
        <v>1.8524527941472608</v>
      </c>
      <c r="BC3" s="51">
        <f>(AU3-X3)*100</f>
        <v>-1.773197565519459</v>
      </c>
    </row>
    <row r="4" spans="1:55" ht="12.75">
      <c r="A4" s="34">
        <v>1002</v>
      </c>
      <c r="B4" s="35">
        <v>14.289671</v>
      </c>
      <c r="C4" s="8">
        <v>0.412803</v>
      </c>
      <c r="D4" s="8">
        <v>35.6726</v>
      </c>
      <c r="E4" s="8">
        <v>476.95329899999996</v>
      </c>
      <c r="F4" s="8">
        <v>19.090738</v>
      </c>
      <c r="G4" s="8">
        <v>25.308083</v>
      </c>
      <c r="H4" s="8">
        <v>0</v>
      </c>
      <c r="I4" s="36">
        <v>571.7271939999999</v>
      </c>
      <c r="J4" s="37">
        <f aca="true" t="shared" si="2" ref="J4:J67">B4/$I4</f>
        <v>0.024993862719778204</v>
      </c>
      <c r="K4" s="9">
        <f aca="true" t="shared" si="3" ref="K4:K67">C4/$I4</f>
        <v>0.0007220279257872768</v>
      </c>
      <c r="L4" s="9">
        <f aca="true" t="shared" si="4" ref="L4:L67">D4/$I4</f>
        <v>0.062394443319063124</v>
      </c>
      <c r="M4" s="9">
        <f aca="true" t="shared" si="5" ref="M4:M67">E4/$I4</f>
        <v>0.8342323122030819</v>
      </c>
      <c r="N4" s="9">
        <f aca="true" t="shared" si="6" ref="N4:N67">F4/$I4</f>
        <v>0.03339134153552263</v>
      </c>
      <c r="O4" s="9">
        <f aca="true" t="shared" si="7" ref="O4:O67">G4/$I4</f>
        <v>0.04426601229676684</v>
      </c>
      <c r="P4" s="14">
        <f aca="true" t="shared" si="8" ref="P4:P67">H4/$I4</f>
        <v>0</v>
      </c>
      <c r="Q4" s="42">
        <f aca="true" t="shared" si="9" ref="Q4:Q67">B4+H4</f>
        <v>14.289671</v>
      </c>
      <c r="R4" s="21">
        <f aca="true" t="shared" si="10" ref="R4:R67">E4+G4</f>
        <v>502.26138199999997</v>
      </c>
      <c r="S4" s="21">
        <f aca="true" t="shared" si="11" ref="S4:S67">C4+D4</f>
        <v>36.085403</v>
      </c>
      <c r="T4" s="43">
        <f aca="true" t="shared" si="12" ref="T4:T67">F4</f>
        <v>19.090738</v>
      </c>
      <c r="U4" s="38">
        <f aca="true" t="shared" si="13" ref="U4:U67">Q4/$I4</f>
        <v>0.024993862719778204</v>
      </c>
      <c r="V4" s="44">
        <f aca="true" t="shared" si="14" ref="V4:V67">R4/$I4</f>
        <v>0.8784983244998488</v>
      </c>
      <c r="W4" s="44">
        <f aca="true" t="shared" si="15" ref="W4:W67">S4/$I4</f>
        <v>0.0631164712448504</v>
      </c>
      <c r="X4" s="45">
        <f aca="true" t="shared" si="16" ref="X4:X67">T4/$I4</f>
        <v>0.03339134153552263</v>
      </c>
      <c r="Y4" s="35">
        <v>16.762649</v>
      </c>
      <c r="Z4" s="8">
        <v>0.28185</v>
      </c>
      <c r="AA4" s="8">
        <v>51.522558</v>
      </c>
      <c r="AB4" s="8">
        <v>461.24232800000004</v>
      </c>
      <c r="AC4" s="8">
        <v>14.134695</v>
      </c>
      <c r="AD4" s="8">
        <v>27.783099</v>
      </c>
      <c r="AE4" s="8">
        <v>0</v>
      </c>
      <c r="AF4" s="36">
        <v>571.727179</v>
      </c>
      <c r="AG4" s="38">
        <f aca="true" t="shared" si="17" ref="AG4:AG67">Y4/$I4</f>
        <v>0.029319313784469034</v>
      </c>
      <c r="AH4" s="44">
        <f aca="true" t="shared" si="18" ref="AH4:AH67">Z4/$I4</f>
        <v>0.0004929798738941917</v>
      </c>
      <c r="AI4" s="44">
        <f aca="true" t="shared" si="19" ref="AI4:AI67">AA4/$I4</f>
        <v>0.09011738210234584</v>
      </c>
      <c r="AJ4" s="44">
        <f aca="true" t="shared" si="20" ref="AJ4:AJ67">AB4/$I4</f>
        <v>0.806752473628183</v>
      </c>
      <c r="AK4" s="44">
        <f aca="true" t="shared" si="21" ref="AK4:AK67">AC4/$I4</f>
        <v>0.02472279637620316</v>
      </c>
      <c r="AL4" s="44">
        <f aca="true" t="shared" si="22" ref="AL4:AL67">AD4/$I4</f>
        <v>0.048595027998615724</v>
      </c>
      <c r="AM4" s="45">
        <f aca="true" t="shared" si="23" ref="AM4:AM67">AE4/$I4</f>
        <v>0</v>
      </c>
      <c r="AN4" s="42">
        <f aca="true" t="shared" si="24" ref="AN4:AN67">Y4+AE4</f>
        <v>16.762649</v>
      </c>
      <c r="AO4" s="21">
        <f aca="true" t="shared" si="25" ref="AO4:AO67">AB4+AD4</f>
        <v>489.02542700000004</v>
      </c>
      <c r="AP4" s="21">
        <f aca="true" t="shared" si="26" ref="AP4:AP67">Z4+AA4</f>
        <v>51.804407999999995</v>
      </c>
      <c r="AQ4" s="43">
        <f aca="true" t="shared" si="27" ref="AQ4:AQ67">AC4</f>
        <v>14.134695</v>
      </c>
      <c r="AR4" s="38">
        <f aca="true" t="shared" si="28" ref="AR4:AR67">AN4/$I4</f>
        <v>0.029319313784469034</v>
      </c>
      <c r="AS4" s="44">
        <f aca="true" t="shared" si="29" ref="AS4:AS67">AO4/$I4</f>
        <v>0.8553475016267987</v>
      </c>
      <c r="AT4" s="44">
        <f aca="true" t="shared" si="30" ref="AT4:AT67">AP4/$I4</f>
        <v>0.09061036197624002</v>
      </c>
      <c r="AU4" s="45">
        <f aca="true" t="shared" si="31" ref="AU4:AU67">AQ4/$I4</f>
        <v>0.02472279637620316</v>
      </c>
      <c r="AV4" s="42">
        <f aca="true" t="shared" si="32" ref="AV4:AV67">AN4-Q4</f>
        <v>2.4729779999999995</v>
      </c>
      <c r="AW4" s="21">
        <f aca="true" t="shared" si="33" ref="AW4:AW67">AO4-R4</f>
        <v>-13.235954999999933</v>
      </c>
      <c r="AX4" s="21">
        <f aca="true" t="shared" si="34" ref="AX4:AX67">AP4-S4</f>
        <v>15.719004999999996</v>
      </c>
      <c r="AY4" s="43">
        <f aca="true" t="shared" si="35" ref="AY4:AY67">AQ4-T4</f>
        <v>-4.956043000000001</v>
      </c>
      <c r="AZ4" s="49">
        <f aca="true" t="shared" si="36" ref="AZ4:AZ67">(AR4-U4)*100</f>
        <v>0.432545106469083</v>
      </c>
      <c r="BA4" s="50">
        <f aca="true" t="shared" si="37" ref="BA4:BA67">(AS4-V4)*100</f>
        <v>-2.3150822873050036</v>
      </c>
      <c r="BB4" s="50">
        <f aca="true" t="shared" si="38" ref="BB4:BB67">(AT4-W4)*100</f>
        <v>2.7493890731389623</v>
      </c>
      <c r="BC4" s="51">
        <f aca="true" t="shared" si="39" ref="BC4:BC67">(AU4-X4)*100</f>
        <v>-0.8668545159319471</v>
      </c>
    </row>
    <row r="5" spans="1:55" ht="12.75">
      <c r="A5" s="34">
        <v>1003</v>
      </c>
      <c r="B5" s="35">
        <v>15.66283</v>
      </c>
      <c r="C5" s="8">
        <v>1.651074</v>
      </c>
      <c r="D5" s="8">
        <v>7.321497</v>
      </c>
      <c r="E5" s="8">
        <v>196.310009</v>
      </c>
      <c r="F5" s="8">
        <v>3.855683</v>
      </c>
      <c r="G5" s="8">
        <v>15.302099</v>
      </c>
      <c r="H5" s="8">
        <v>0</v>
      </c>
      <c r="I5" s="36">
        <v>240.103192</v>
      </c>
      <c r="J5" s="37">
        <f t="shared" si="2"/>
        <v>0.06523374333149223</v>
      </c>
      <c r="K5" s="9">
        <f t="shared" si="3"/>
        <v>0.006876518326336952</v>
      </c>
      <c r="L5" s="9">
        <f t="shared" si="4"/>
        <v>0.030493126472054564</v>
      </c>
      <c r="M5" s="9">
        <f t="shared" si="5"/>
        <v>0.8176068271512192</v>
      </c>
      <c r="N5" s="9">
        <f t="shared" si="6"/>
        <v>0.016058441238881987</v>
      </c>
      <c r="O5" s="9">
        <f t="shared" si="7"/>
        <v>0.06373134348001504</v>
      </c>
      <c r="P5" s="14">
        <f t="shared" si="8"/>
        <v>0</v>
      </c>
      <c r="Q5" s="42">
        <f t="shared" si="9"/>
        <v>15.66283</v>
      </c>
      <c r="R5" s="21">
        <f t="shared" si="10"/>
        <v>211.612108</v>
      </c>
      <c r="S5" s="21">
        <f t="shared" si="11"/>
        <v>8.972571</v>
      </c>
      <c r="T5" s="43">
        <f t="shared" si="12"/>
        <v>3.855683</v>
      </c>
      <c r="U5" s="38">
        <f t="shared" si="13"/>
        <v>0.06523374333149223</v>
      </c>
      <c r="V5" s="44">
        <f t="shared" si="14"/>
        <v>0.8813381706312342</v>
      </c>
      <c r="W5" s="44">
        <f t="shared" si="15"/>
        <v>0.03736964479839152</v>
      </c>
      <c r="X5" s="45">
        <f t="shared" si="16"/>
        <v>0.016058441238881987</v>
      </c>
      <c r="Y5" s="35">
        <v>19.11777</v>
      </c>
      <c r="Z5" s="8">
        <v>1.880059</v>
      </c>
      <c r="AA5" s="8">
        <v>16.077583</v>
      </c>
      <c r="AB5" s="8">
        <v>182.384103</v>
      </c>
      <c r="AC5" s="8">
        <v>4.661432</v>
      </c>
      <c r="AD5" s="8">
        <v>15.982245</v>
      </c>
      <c r="AE5" s="8">
        <v>0</v>
      </c>
      <c r="AF5" s="36">
        <v>240.103192</v>
      </c>
      <c r="AG5" s="38">
        <f t="shared" si="17"/>
        <v>0.07962313970403193</v>
      </c>
      <c r="AH5" s="44">
        <f t="shared" si="18"/>
        <v>0.007830212436326128</v>
      </c>
      <c r="AI5" s="44">
        <f t="shared" si="19"/>
        <v>0.0669611381093176</v>
      </c>
      <c r="AJ5" s="44">
        <f t="shared" si="20"/>
        <v>0.7596071567428392</v>
      </c>
      <c r="AK5" s="44">
        <f t="shared" si="21"/>
        <v>0.019414285837566037</v>
      </c>
      <c r="AL5" s="44">
        <f t="shared" si="22"/>
        <v>0.06656406716991918</v>
      </c>
      <c r="AM5" s="45">
        <f t="shared" si="23"/>
        <v>0</v>
      </c>
      <c r="AN5" s="42">
        <f t="shared" si="24"/>
        <v>19.11777</v>
      </c>
      <c r="AO5" s="21">
        <f t="shared" si="25"/>
        <v>198.36634800000002</v>
      </c>
      <c r="AP5" s="21">
        <f t="shared" si="26"/>
        <v>17.957642</v>
      </c>
      <c r="AQ5" s="43">
        <f t="shared" si="27"/>
        <v>4.661432</v>
      </c>
      <c r="AR5" s="38">
        <f t="shared" si="28"/>
        <v>0.07962313970403193</v>
      </c>
      <c r="AS5" s="44">
        <f t="shared" si="29"/>
        <v>0.8261712239127583</v>
      </c>
      <c r="AT5" s="44">
        <f t="shared" si="30"/>
        <v>0.07479135054564372</v>
      </c>
      <c r="AU5" s="45">
        <f t="shared" si="31"/>
        <v>0.019414285837566037</v>
      </c>
      <c r="AV5" s="42">
        <f t="shared" si="32"/>
        <v>3.4549400000000006</v>
      </c>
      <c r="AW5" s="21">
        <f t="shared" si="33"/>
        <v>-13.24575999999999</v>
      </c>
      <c r="AX5" s="21">
        <f t="shared" si="34"/>
        <v>8.985071</v>
      </c>
      <c r="AY5" s="43">
        <f t="shared" si="35"/>
        <v>0.8057489999999996</v>
      </c>
      <c r="AZ5" s="49">
        <f t="shared" si="36"/>
        <v>1.4389396372539691</v>
      </c>
      <c r="BA5" s="50">
        <f t="shared" si="37"/>
        <v>-5.516694671847588</v>
      </c>
      <c r="BB5" s="50">
        <f t="shared" si="38"/>
        <v>3.7421705747252196</v>
      </c>
      <c r="BC5" s="51">
        <f t="shared" si="39"/>
        <v>0.335584459868405</v>
      </c>
    </row>
    <row r="6" spans="1:55" ht="12.75">
      <c r="A6" s="34">
        <v>1004</v>
      </c>
      <c r="B6" s="35">
        <v>54.766428</v>
      </c>
      <c r="C6" s="8">
        <v>10.091926</v>
      </c>
      <c r="D6" s="8">
        <v>33.221415</v>
      </c>
      <c r="E6" s="8">
        <v>810.73254</v>
      </c>
      <c r="F6" s="8">
        <v>44.268227</v>
      </c>
      <c r="G6" s="8">
        <v>153.309928</v>
      </c>
      <c r="H6" s="8">
        <v>0.198779</v>
      </c>
      <c r="I6" s="36">
        <v>1106.5892430000001</v>
      </c>
      <c r="J6" s="37">
        <f t="shared" si="2"/>
        <v>0.0494911986054793</v>
      </c>
      <c r="K6" s="9">
        <f t="shared" si="3"/>
        <v>0.009119848275987623</v>
      </c>
      <c r="L6" s="9">
        <f t="shared" si="4"/>
        <v>0.030021451238705015</v>
      </c>
      <c r="M6" s="9">
        <f t="shared" si="5"/>
        <v>0.7326409009743102</v>
      </c>
      <c r="N6" s="9">
        <f t="shared" si="6"/>
        <v>0.04000420867998623</v>
      </c>
      <c r="O6" s="9">
        <f t="shared" si="7"/>
        <v>0.13854276007994776</v>
      </c>
      <c r="P6" s="14">
        <f t="shared" si="8"/>
        <v>0.0001796321455837611</v>
      </c>
      <c r="Q6" s="42">
        <f t="shared" si="9"/>
        <v>54.965207</v>
      </c>
      <c r="R6" s="21">
        <f t="shared" si="10"/>
        <v>964.042468</v>
      </c>
      <c r="S6" s="21">
        <f t="shared" si="11"/>
        <v>43.313341</v>
      </c>
      <c r="T6" s="43">
        <f t="shared" si="12"/>
        <v>44.268227</v>
      </c>
      <c r="U6" s="38">
        <f t="shared" si="13"/>
        <v>0.04967083075106306</v>
      </c>
      <c r="V6" s="44">
        <f t="shared" si="14"/>
        <v>0.8711836610542579</v>
      </c>
      <c r="W6" s="44">
        <f t="shared" si="15"/>
        <v>0.03914129951469264</v>
      </c>
      <c r="X6" s="45">
        <f t="shared" si="16"/>
        <v>0.04000420867998623</v>
      </c>
      <c r="Y6" s="35">
        <v>65.651122</v>
      </c>
      <c r="Z6" s="8">
        <v>10.472607</v>
      </c>
      <c r="AA6" s="8">
        <v>78.718089</v>
      </c>
      <c r="AB6" s="8">
        <v>764.314713</v>
      </c>
      <c r="AC6" s="8">
        <v>17.941293</v>
      </c>
      <c r="AD6" s="8">
        <v>169.292663</v>
      </c>
      <c r="AE6" s="8">
        <v>0.198779</v>
      </c>
      <c r="AF6" s="36">
        <v>1106.589266</v>
      </c>
      <c r="AG6" s="38">
        <f t="shared" si="17"/>
        <v>0.05932745362860896</v>
      </c>
      <c r="AH6" s="44">
        <f t="shared" si="18"/>
        <v>0.00946386119894715</v>
      </c>
      <c r="AI6" s="44">
        <f t="shared" si="19"/>
        <v>0.07113578005384605</v>
      </c>
      <c r="AJ6" s="44">
        <f t="shared" si="20"/>
        <v>0.6906941467530603</v>
      </c>
      <c r="AK6" s="44">
        <f t="shared" si="21"/>
        <v>0.016213146037241933</v>
      </c>
      <c r="AL6" s="44">
        <f t="shared" si="22"/>
        <v>0.1529860009672984</v>
      </c>
      <c r="AM6" s="45">
        <f t="shared" si="23"/>
        <v>0.0001796321455837611</v>
      </c>
      <c r="AN6" s="42">
        <f t="shared" si="24"/>
        <v>65.849901</v>
      </c>
      <c r="AO6" s="21">
        <f t="shared" si="25"/>
        <v>933.6073759999999</v>
      </c>
      <c r="AP6" s="21">
        <f t="shared" si="26"/>
        <v>89.190696</v>
      </c>
      <c r="AQ6" s="43">
        <f t="shared" si="27"/>
        <v>17.941293</v>
      </c>
      <c r="AR6" s="38">
        <f t="shared" si="28"/>
        <v>0.059507085774192725</v>
      </c>
      <c r="AS6" s="44">
        <f t="shared" si="29"/>
        <v>0.8436801477203586</v>
      </c>
      <c r="AT6" s="44">
        <f t="shared" si="30"/>
        <v>0.08059964125279319</v>
      </c>
      <c r="AU6" s="45">
        <f t="shared" si="31"/>
        <v>0.016213146037241933</v>
      </c>
      <c r="AV6" s="42">
        <f t="shared" si="32"/>
        <v>10.884694000000003</v>
      </c>
      <c r="AW6" s="21">
        <f t="shared" si="33"/>
        <v>-30.435092000000054</v>
      </c>
      <c r="AX6" s="21">
        <f t="shared" si="34"/>
        <v>45.877355</v>
      </c>
      <c r="AY6" s="43">
        <f t="shared" si="35"/>
        <v>-26.326934</v>
      </c>
      <c r="AZ6" s="49">
        <f t="shared" si="36"/>
        <v>0.9836255023129667</v>
      </c>
      <c r="BA6" s="50">
        <f t="shared" si="37"/>
        <v>-2.750351333389933</v>
      </c>
      <c r="BB6" s="50">
        <f t="shared" si="38"/>
        <v>4.145834173810055</v>
      </c>
      <c r="BC6" s="51">
        <f t="shared" si="39"/>
        <v>-2.37910626427443</v>
      </c>
    </row>
    <row r="7" spans="1:55" ht="12.75">
      <c r="A7" s="34">
        <v>2000</v>
      </c>
      <c r="B7" s="35">
        <v>554.242298</v>
      </c>
      <c r="C7" s="8">
        <v>121.291361</v>
      </c>
      <c r="D7" s="8">
        <v>106.52657</v>
      </c>
      <c r="E7" s="8">
        <v>1714.377065</v>
      </c>
      <c r="F7" s="8">
        <v>182.535161</v>
      </c>
      <c r="G7" s="8">
        <v>410.909109</v>
      </c>
      <c r="H7" s="8">
        <v>13.234292</v>
      </c>
      <c r="I7" s="36">
        <v>3103.115856</v>
      </c>
      <c r="J7" s="37">
        <f t="shared" si="2"/>
        <v>0.178608316195591</v>
      </c>
      <c r="K7" s="9">
        <f t="shared" si="3"/>
        <v>0.03908695860178029</v>
      </c>
      <c r="L7" s="9">
        <f t="shared" si="4"/>
        <v>0.03432890518542083</v>
      </c>
      <c r="M7" s="9">
        <f t="shared" si="5"/>
        <v>0.5524695643203854</v>
      </c>
      <c r="N7" s="9">
        <f t="shared" si="6"/>
        <v>0.05882318594294856</v>
      </c>
      <c r="O7" s="9">
        <f t="shared" si="7"/>
        <v>0.1324182299560265</v>
      </c>
      <c r="P7" s="14">
        <f t="shared" si="8"/>
        <v>0.0042648397978473675</v>
      </c>
      <c r="Q7" s="42">
        <f t="shared" si="9"/>
        <v>567.47659</v>
      </c>
      <c r="R7" s="21">
        <f t="shared" si="10"/>
        <v>2125.286174</v>
      </c>
      <c r="S7" s="21">
        <f t="shared" si="11"/>
        <v>227.817931</v>
      </c>
      <c r="T7" s="43">
        <f t="shared" si="12"/>
        <v>182.535161</v>
      </c>
      <c r="U7" s="38">
        <f t="shared" si="13"/>
        <v>0.18287315599343837</v>
      </c>
      <c r="V7" s="44">
        <f t="shared" si="14"/>
        <v>0.6848877942764119</v>
      </c>
      <c r="W7" s="44">
        <f t="shared" si="15"/>
        <v>0.07341586378720112</v>
      </c>
      <c r="X7" s="45">
        <f t="shared" si="16"/>
        <v>0.05882318594294856</v>
      </c>
      <c r="Y7" s="35">
        <v>660.861116</v>
      </c>
      <c r="Z7" s="8">
        <v>113.036807</v>
      </c>
      <c r="AA7" s="8">
        <v>142.365556</v>
      </c>
      <c r="AB7" s="8">
        <v>1592.127536</v>
      </c>
      <c r="AC7" s="8">
        <v>143.401213</v>
      </c>
      <c r="AD7" s="8">
        <v>439.455774</v>
      </c>
      <c r="AE7" s="8">
        <v>11.867865</v>
      </c>
      <c r="AF7" s="36">
        <v>3103.1158670000004</v>
      </c>
      <c r="AG7" s="38">
        <f t="shared" si="17"/>
        <v>0.21296694892077533</v>
      </c>
      <c r="AH7" s="44">
        <f t="shared" si="18"/>
        <v>0.03642687293851397</v>
      </c>
      <c r="AI7" s="44">
        <f t="shared" si="19"/>
        <v>0.04587825998334237</v>
      </c>
      <c r="AJ7" s="44">
        <f t="shared" si="20"/>
        <v>0.5130738296224284</v>
      </c>
      <c r="AK7" s="44">
        <f t="shared" si="21"/>
        <v>0.0462120074320551</v>
      </c>
      <c r="AL7" s="44">
        <f t="shared" si="22"/>
        <v>0.14161758516050715</v>
      </c>
      <c r="AM7" s="45">
        <f t="shared" si="23"/>
        <v>0.003824499487201873</v>
      </c>
      <c r="AN7" s="42">
        <f t="shared" si="24"/>
        <v>672.7289810000001</v>
      </c>
      <c r="AO7" s="21">
        <f t="shared" si="25"/>
        <v>2031.58331</v>
      </c>
      <c r="AP7" s="21">
        <f t="shared" si="26"/>
        <v>255.40236299999998</v>
      </c>
      <c r="AQ7" s="43">
        <f t="shared" si="27"/>
        <v>143.401213</v>
      </c>
      <c r="AR7" s="38">
        <f t="shared" si="28"/>
        <v>0.21679144840797723</v>
      </c>
      <c r="AS7" s="44">
        <f t="shared" si="29"/>
        <v>0.6546914147829356</v>
      </c>
      <c r="AT7" s="44">
        <f t="shared" si="30"/>
        <v>0.08230513292185633</v>
      </c>
      <c r="AU7" s="45">
        <f t="shared" si="31"/>
        <v>0.0462120074320551</v>
      </c>
      <c r="AV7" s="42">
        <f t="shared" si="32"/>
        <v>105.2523910000001</v>
      </c>
      <c r="AW7" s="21">
        <f t="shared" si="33"/>
        <v>-93.70286399999986</v>
      </c>
      <c r="AX7" s="21">
        <f t="shared" si="34"/>
        <v>27.584431999999993</v>
      </c>
      <c r="AY7" s="43">
        <f t="shared" si="35"/>
        <v>-39.133947999999975</v>
      </c>
      <c r="AZ7" s="49">
        <f t="shared" si="36"/>
        <v>3.3918292414538866</v>
      </c>
      <c r="BA7" s="50">
        <f t="shared" si="37"/>
        <v>-3.019637949347631</v>
      </c>
      <c r="BB7" s="50">
        <f t="shared" si="38"/>
        <v>0.8889269134655209</v>
      </c>
      <c r="BC7" s="51">
        <f t="shared" si="39"/>
        <v>-1.261117851089346</v>
      </c>
    </row>
    <row r="8" spans="1:55" ht="12.75">
      <c r="A8" s="34">
        <v>2101</v>
      </c>
      <c r="B8" s="35">
        <v>43.552714</v>
      </c>
      <c r="C8" s="8">
        <v>7.495738</v>
      </c>
      <c r="D8" s="8">
        <v>45.910366</v>
      </c>
      <c r="E8" s="8">
        <v>396.949737</v>
      </c>
      <c r="F8" s="8">
        <v>22.796247</v>
      </c>
      <c r="G8" s="8">
        <v>170.888996</v>
      </c>
      <c r="H8" s="8">
        <v>3.022581</v>
      </c>
      <c r="I8" s="36">
        <v>690.616379</v>
      </c>
      <c r="J8" s="37">
        <f t="shared" si="2"/>
        <v>0.06306354051878053</v>
      </c>
      <c r="K8" s="9">
        <f t="shared" si="3"/>
        <v>0.010853692770585158</v>
      </c>
      <c r="L8" s="9">
        <f t="shared" si="4"/>
        <v>0.06647737788448832</v>
      </c>
      <c r="M8" s="9">
        <f t="shared" si="5"/>
        <v>0.5747760248240507</v>
      </c>
      <c r="N8" s="9">
        <f t="shared" si="6"/>
        <v>0.0330085524948142</v>
      </c>
      <c r="O8" s="9">
        <f t="shared" si="7"/>
        <v>0.247444169000805</v>
      </c>
      <c r="P8" s="14">
        <f t="shared" si="8"/>
        <v>0.004376642506476088</v>
      </c>
      <c r="Q8" s="42">
        <f t="shared" si="9"/>
        <v>46.575295000000004</v>
      </c>
      <c r="R8" s="21">
        <f t="shared" si="10"/>
        <v>567.838733</v>
      </c>
      <c r="S8" s="21">
        <f t="shared" si="11"/>
        <v>53.406104000000006</v>
      </c>
      <c r="T8" s="43">
        <f t="shared" si="12"/>
        <v>22.796247</v>
      </c>
      <c r="U8" s="38">
        <f t="shared" si="13"/>
        <v>0.06744018302525663</v>
      </c>
      <c r="V8" s="44">
        <f t="shared" si="14"/>
        <v>0.8222201938248557</v>
      </c>
      <c r="W8" s="44">
        <f t="shared" si="15"/>
        <v>0.07733107065507347</v>
      </c>
      <c r="X8" s="45">
        <f t="shared" si="16"/>
        <v>0.0330085524948142</v>
      </c>
      <c r="Y8" s="35">
        <v>50.195016</v>
      </c>
      <c r="Z8" s="8">
        <v>9.709146</v>
      </c>
      <c r="AA8" s="8">
        <v>65.666655</v>
      </c>
      <c r="AB8" s="8">
        <v>375.38673499999993</v>
      </c>
      <c r="AC8" s="8">
        <v>19.579046</v>
      </c>
      <c r="AD8" s="8">
        <v>167.057183</v>
      </c>
      <c r="AE8" s="8">
        <v>3.02258</v>
      </c>
      <c r="AF8" s="36">
        <v>690.6163609999999</v>
      </c>
      <c r="AG8" s="38">
        <f t="shared" si="17"/>
        <v>0.07268147342911484</v>
      </c>
      <c r="AH8" s="44">
        <f t="shared" si="18"/>
        <v>0.014058667438583874</v>
      </c>
      <c r="AI8" s="44">
        <f t="shared" si="19"/>
        <v>0.09508412629176871</v>
      </c>
      <c r="AJ8" s="44">
        <f t="shared" si="20"/>
        <v>0.5435531887377955</v>
      </c>
      <c r="AK8" s="44">
        <f t="shared" si="21"/>
        <v>0.02835010375564811</v>
      </c>
      <c r="AL8" s="44">
        <f t="shared" si="22"/>
        <v>0.24189577322492087</v>
      </c>
      <c r="AM8" s="45">
        <f t="shared" si="23"/>
        <v>0.004376641058494212</v>
      </c>
      <c r="AN8" s="42">
        <f t="shared" si="24"/>
        <v>53.217596</v>
      </c>
      <c r="AO8" s="21">
        <f t="shared" si="25"/>
        <v>542.4439179999999</v>
      </c>
      <c r="AP8" s="21">
        <f t="shared" si="26"/>
        <v>75.37580100000001</v>
      </c>
      <c r="AQ8" s="43">
        <f t="shared" si="27"/>
        <v>19.579046</v>
      </c>
      <c r="AR8" s="38">
        <f t="shared" si="28"/>
        <v>0.07705811448760905</v>
      </c>
      <c r="AS8" s="44">
        <f t="shared" si="29"/>
        <v>0.7854489619627163</v>
      </c>
      <c r="AT8" s="44">
        <f t="shared" si="30"/>
        <v>0.10914279373035259</v>
      </c>
      <c r="AU8" s="45">
        <f t="shared" si="31"/>
        <v>0.02835010375564811</v>
      </c>
      <c r="AV8" s="42">
        <f t="shared" si="32"/>
        <v>6.642300999999996</v>
      </c>
      <c r="AW8" s="21">
        <f t="shared" si="33"/>
        <v>-25.394815000000108</v>
      </c>
      <c r="AX8" s="21">
        <f t="shared" si="34"/>
        <v>21.969697000000004</v>
      </c>
      <c r="AY8" s="43">
        <f t="shared" si="35"/>
        <v>-3.2172009999999993</v>
      </c>
      <c r="AZ8" s="49">
        <f t="shared" si="36"/>
        <v>0.9617931462352416</v>
      </c>
      <c r="BA8" s="50">
        <f t="shared" si="37"/>
        <v>-3.6771231862139375</v>
      </c>
      <c r="BB8" s="50">
        <f t="shared" si="38"/>
        <v>3.1811723075279117</v>
      </c>
      <c r="BC8" s="51">
        <f t="shared" si="39"/>
        <v>-0.46584487391660884</v>
      </c>
    </row>
    <row r="9" spans="1:55" ht="12.75">
      <c r="A9" s="34">
        <v>2102</v>
      </c>
      <c r="B9" s="35">
        <v>55.600181</v>
      </c>
      <c r="C9" s="8">
        <v>5.354065</v>
      </c>
      <c r="D9" s="8">
        <v>18.191888</v>
      </c>
      <c r="E9" s="8">
        <v>442.459872</v>
      </c>
      <c r="F9" s="8">
        <v>23.801339</v>
      </c>
      <c r="G9" s="8">
        <v>106.511299</v>
      </c>
      <c r="H9" s="8">
        <v>6.304453</v>
      </c>
      <c r="I9" s="36">
        <v>658.2230969999999</v>
      </c>
      <c r="J9" s="37">
        <f t="shared" si="2"/>
        <v>0.0844701154569178</v>
      </c>
      <c r="K9" s="9">
        <f t="shared" si="3"/>
        <v>0.008134119000688911</v>
      </c>
      <c r="L9" s="9">
        <f t="shared" si="4"/>
        <v>0.02763787549071679</v>
      </c>
      <c r="M9" s="9">
        <f t="shared" si="5"/>
        <v>0.6722035036701243</v>
      </c>
      <c r="N9" s="9">
        <f t="shared" si="6"/>
        <v>0.03615998756117791</v>
      </c>
      <c r="O9" s="9">
        <f t="shared" si="7"/>
        <v>0.1618164107055028</v>
      </c>
      <c r="P9" s="14">
        <f t="shared" si="8"/>
        <v>0.009577988114871636</v>
      </c>
      <c r="Q9" s="42">
        <f t="shared" si="9"/>
        <v>61.904634</v>
      </c>
      <c r="R9" s="21">
        <f t="shared" si="10"/>
        <v>548.971171</v>
      </c>
      <c r="S9" s="21">
        <f t="shared" si="11"/>
        <v>23.545952999999997</v>
      </c>
      <c r="T9" s="43">
        <f t="shared" si="12"/>
        <v>23.801339</v>
      </c>
      <c r="U9" s="38">
        <f t="shared" si="13"/>
        <v>0.09404810357178944</v>
      </c>
      <c r="V9" s="44">
        <f t="shared" si="14"/>
        <v>0.8340199143756271</v>
      </c>
      <c r="W9" s="44">
        <f t="shared" si="15"/>
        <v>0.0357719944914057</v>
      </c>
      <c r="X9" s="45">
        <f t="shared" si="16"/>
        <v>0.03615998756117791</v>
      </c>
      <c r="Y9" s="35">
        <v>61.56609</v>
      </c>
      <c r="Z9" s="8">
        <v>5.36863</v>
      </c>
      <c r="AA9" s="8">
        <v>31.652643</v>
      </c>
      <c r="AB9" s="8">
        <v>424.98291300000005</v>
      </c>
      <c r="AC9" s="8">
        <v>23.027399</v>
      </c>
      <c r="AD9" s="8">
        <v>105.320969</v>
      </c>
      <c r="AE9" s="8">
        <v>6.304452</v>
      </c>
      <c r="AF9" s="36">
        <v>658.2230959999999</v>
      </c>
      <c r="AG9" s="38">
        <f t="shared" si="17"/>
        <v>0.0935337733978059</v>
      </c>
      <c r="AH9" s="44">
        <f t="shared" si="18"/>
        <v>0.008156246756561325</v>
      </c>
      <c r="AI9" s="44">
        <f t="shared" si="19"/>
        <v>0.04808801627330316</v>
      </c>
      <c r="AJ9" s="44">
        <f t="shared" si="20"/>
        <v>0.6456517781538743</v>
      </c>
      <c r="AK9" s="44">
        <f t="shared" si="21"/>
        <v>0.034984185612678374</v>
      </c>
      <c r="AL9" s="44">
        <f t="shared" si="22"/>
        <v>0.16000801169090548</v>
      </c>
      <c r="AM9" s="45">
        <f t="shared" si="23"/>
        <v>0.009577986595629903</v>
      </c>
      <c r="AN9" s="42">
        <f t="shared" si="24"/>
        <v>67.870542</v>
      </c>
      <c r="AO9" s="21">
        <f t="shared" si="25"/>
        <v>530.303882</v>
      </c>
      <c r="AP9" s="21">
        <f t="shared" si="26"/>
        <v>37.021273</v>
      </c>
      <c r="AQ9" s="43">
        <f t="shared" si="27"/>
        <v>23.027399</v>
      </c>
      <c r="AR9" s="38">
        <f t="shared" si="28"/>
        <v>0.10311175999343579</v>
      </c>
      <c r="AS9" s="44">
        <f t="shared" si="29"/>
        <v>0.8056597898447798</v>
      </c>
      <c r="AT9" s="44">
        <f t="shared" si="30"/>
        <v>0.05624426302986448</v>
      </c>
      <c r="AU9" s="45">
        <f t="shared" si="31"/>
        <v>0.034984185612678374</v>
      </c>
      <c r="AV9" s="42">
        <f t="shared" si="32"/>
        <v>5.965907999999999</v>
      </c>
      <c r="AW9" s="21">
        <f t="shared" si="33"/>
        <v>-18.667288999999982</v>
      </c>
      <c r="AX9" s="21">
        <f t="shared" si="34"/>
        <v>13.475320000000004</v>
      </c>
      <c r="AY9" s="43">
        <f t="shared" si="35"/>
        <v>-0.7739399999999996</v>
      </c>
      <c r="AZ9" s="49">
        <f t="shared" si="36"/>
        <v>0.9063656421646347</v>
      </c>
      <c r="BA9" s="50">
        <f t="shared" si="37"/>
        <v>-2.836012453084724</v>
      </c>
      <c r="BB9" s="50">
        <f t="shared" si="38"/>
        <v>2.0472268538458778</v>
      </c>
      <c r="BC9" s="51">
        <f t="shared" si="39"/>
        <v>-0.1175801948499533</v>
      </c>
    </row>
    <row r="10" spans="1:55" ht="12.75">
      <c r="A10" s="34">
        <v>2103</v>
      </c>
      <c r="B10" s="35">
        <v>22.100923</v>
      </c>
      <c r="C10" s="8">
        <v>1.806114</v>
      </c>
      <c r="D10" s="8">
        <v>14.392037</v>
      </c>
      <c r="E10" s="8">
        <v>248.379151</v>
      </c>
      <c r="F10" s="8">
        <v>4.352135</v>
      </c>
      <c r="G10" s="8">
        <v>60.011472999999995</v>
      </c>
      <c r="H10" s="8">
        <v>0</v>
      </c>
      <c r="I10" s="36">
        <v>351.041833</v>
      </c>
      <c r="J10" s="37">
        <f t="shared" si="2"/>
        <v>0.06295808910045203</v>
      </c>
      <c r="K10" s="9">
        <f t="shared" si="3"/>
        <v>0.005145010737224586</v>
      </c>
      <c r="L10" s="9">
        <f t="shared" si="4"/>
        <v>0.040998068170410906</v>
      </c>
      <c r="M10" s="9">
        <f t="shared" si="5"/>
        <v>0.7075485815389986</v>
      </c>
      <c r="N10" s="9">
        <f t="shared" si="6"/>
        <v>0.01239776741936053</v>
      </c>
      <c r="O10" s="9">
        <f t="shared" si="7"/>
        <v>0.17095248303355343</v>
      </c>
      <c r="P10" s="14">
        <f t="shared" si="8"/>
        <v>0</v>
      </c>
      <c r="Q10" s="42">
        <f t="shared" si="9"/>
        <v>22.100923</v>
      </c>
      <c r="R10" s="21">
        <f t="shared" si="10"/>
        <v>308.390624</v>
      </c>
      <c r="S10" s="21">
        <f t="shared" si="11"/>
        <v>16.198151</v>
      </c>
      <c r="T10" s="43">
        <f t="shared" si="12"/>
        <v>4.352135</v>
      </c>
      <c r="U10" s="38">
        <f t="shared" si="13"/>
        <v>0.06295808910045203</v>
      </c>
      <c r="V10" s="44">
        <f t="shared" si="14"/>
        <v>0.878501064572552</v>
      </c>
      <c r="W10" s="44">
        <f t="shared" si="15"/>
        <v>0.046143078907635485</v>
      </c>
      <c r="X10" s="45">
        <f t="shared" si="16"/>
        <v>0.01239776741936053</v>
      </c>
      <c r="Y10" s="35">
        <v>25.238715</v>
      </c>
      <c r="Z10" s="8">
        <v>1.923434</v>
      </c>
      <c r="AA10" s="8">
        <v>20.462246</v>
      </c>
      <c r="AB10" s="8">
        <v>239.58988399999998</v>
      </c>
      <c r="AC10" s="8">
        <v>3.410989</v>
      </c>
      <c r="AD10" s="8">
        <v>60.416571</v>
      </c>
      <c r="AE10" s="8">
        <v>0</v>
      </c>
      <c r="AF10" s="36">
        <v>351.0418389999999</v>
      </c>
      <c r="AG10" s="38">
        <f t="shared" si="17"/>
        <v>0.0718966021351649</v>
      </c>
      <c r="AH10" s="44">
        <f t="shared" si="18"/>
        <v>0.005479215920115139</v>
      </c>
      <c r="AI10" s="44">
        <f t="shared" si="19"/>
        <v>0.058290050006661175</v>
      </c>
      <c r="AJ10" s="44">
        <f t="shared" si="20"/>
        <v>0.682510918862482</v>
      </c>
      <c r="AK10" s="44">
        <f t="shared" si="21"/>
        <v>0.009716759312842353</v>
      </c>
      <c r="AL10" s="44">
        <f t="shared" si="22"/>
        <v>0.17210647085471434</v>
      </c>
      <c r="AM10" s="45">
        <f t="shared" si="23"/>
        <v>0</v>
      </c>
      <c r="AN10" s="42">
        <f t="shared" si="24"/>
        <v>25.238715</v>
      </c>
      <c r="AO10" s="21">
        <f t="shared" si="25"/>
        <v>300.00645499999996</v>
      </c>
      <c r="AP10" s="21">
        <f t="shared" si="26"/>
        <v>22.38568</v>
      </c>
      <c r="AQ10" s="43">
        <f t="shared" si="27"/>
        <v>3.410989</v>
      </c>
      <c r="AR10" s="38">
        <f t="shared" si="28"/>
        <v>0.0718966021351649</v>
      </c>
      <c r="AS10" s="44">
        <f t="shared" si="29"/>
        <v>0.8546173897171964</v>
      </c>
      <c r="AT10" s="44">
        <f t="shared" si="30"/>
        <v>0.06376926592677631</v>
      </c>
      <c r="AU10" s="45">
        <f t="shared" si="31"/>
        <v>0.009716759312842353</v>
      </c>
      <c r="AV10" s="42">
        <f t="shared" si="32"/>
        <v>3.1377919999999975</v>
      </c>
      <c r="AW10" s="21">
        <f t="shared" si="33"/>
        <v>-8.384169000000043</v>
      </c>
      <c r="AX10" s="21">
        <f t="shared" si="34"/>
        <v>6.187529000000001</v>
      </c>
      <c r="AY10" s="43">
        <f t="shared" si="35"/>
        <v>-0.9411459999999998</v>
      </c>
      <c r="AZ10" s="49">
        <f t="shared" si="36"/>
        <v>0.8938513034712867</v>
      </c>
      <c r="BA10" s="50">
        <f t="shared" si="37"/>
        <v>-2.3883674855355586</v>
      </c>
      <c r="BB10" s="50">
        <f t="shared" si="38"/>
        <v>1.7626187019140829</v>
      </c>
      <c r="BC10" s="51">
        <f t="shared" si="39"/>
        <v>-0.2681008106518177</v>
      </c>
    </row>
    <row r="11" spans="1:55" ht="12.75">
      <c r="A11" s="34">
        <v>2104</v>
      </c>
      <c r="B11" s="35">
        <v>65.92545</v>
      </c>
      <c r="C11" s="8">
        <v>10.308139</v>
      </c>
      <c r="D11" s="8">
        <v>33.928955</v>
      </c>
      <c r="E11" s="8">
        <v>500.377689</v>
      </c>
      <c r="F11" s="8">
        <v>45.517067</v>
      </c>
      <c r="G11" s="8">
        <v>63.853841</v>
      </c>
      <c r="H11" s="8">
        <v>2.475182</v>
      </c>
      <c r="I11" s="36">
        <v>722.386323</v>
      </c>
      <c r="J11" s="37">
        <f t="shared" si="2"/>
        <v>0.091260656384271</v>
      </c>
      <c r="K11" s="9">
        <f t="shared" si="3"/>
        <v>0.014269565565958259</v>
      </c>
      <c r="L11" s="9">
        <f t="shared" si="4"/>
        <v>0.0469678812011506</v>
      </c>
      <c r="M11" s="9">
        <f t="shared" si="5"/>
        <v>0.6926732595406572</v>
      </c>
      <c r="N11" s="9">
        <f t="shared" si="6"/>
        <v>0.06300931447728973</v>
      </c>
      <c r="O11" s="9">
        <f t="shared" si="7"/>
        <v>0.08839292628744856</v>
      </c>
      <c r="P11" s="14">
        <f t="shared" si="8"/>
        <v>0.0034263965432246983</v>
      </c>
      <c r="Q11" s="42">
        <f t="shared" si="9"/>
        <v>68.400632</v>
      </c>
      <c r="R11" s="21">
        <f t="shared" si="10"/>
        <v>564.23153</v>
      </c>
      <c r="S11" s="21">
        <f t="shared" si="11"/>
        <v>44.237094</v>
      </c>
      <c r="T11" s="43">
        <f t="shared" si="12"/>
        <v>45.517067</v>
      </c>
      <c r="U11" s="38">
        <f t="shared" si="13"/>
        <v>0.0946870529274957</v>
      </c>
      <c r="V11" s="44">
        <f t="shared" si="14"/>
        <v>0.7810661858281058</v>
      </c>
      <c r="W11" s="44">
        <f t="shared" si="15"/>
        <v>0.06123744676710886</v>
      </c>
      <c r="X11" s="45">
        <f t="shared" si="16"/>
        <v>0.06300931447728973</v>
      </c>
      <c r="Y11" s="35">
        <v>71.773922</v>
      </c>
      <c r="Z11" s="8">
        <v>10.491763</v>
      </c>
      <c r="AA11" s="8">
        <v>51.144031</v>
      </c>
      <c r="AB11" s="8">
        <v>489.26701700000007</v>
      </c>
      <c r="AC11" s="8">
        <v>26.940051</v>
      </c>
      <c r="AD11" s="8">
        <v>70.294369</v>
      </c>
      <c r="AE11" s="8">
        <v>2.475181</v>
      </c>
      <c r="AF11" s="36">
        <v>722.386334</v>
      </c>
      <c r="AG11" s="38">
        <f t="shared" si="17"/>
        <v>0.09935670113732206</v>
      </c>
      <c r="AH11" s="44">
        <f t="shared" si="18"/>
        <v>0.01452375642499533</v>
      </c>
      <c r="AI11" s="44">
        <f t="shared" si="19"/>
        <v>0.07079872551795253</v>
      </c>
      <c r="AJ11" s="44">
        <f t="shared" si="20"/>
        <v>0.6772927468617095</v>
      </c>
      <c r="AK11" s="44">
        <f t="shared" si="21"/>
        <v>0.03729313546264358</v>
      </c>
      <c r="AL11" s="44">
        <f t="shared" si="22"/>
        <v>0.09730855466376266</v>
      </c>
      <c r="AM11" s="45">
        <f t="shared" si="23"/>
        <v>0.0034263951589238494</v>
      </c>
      <c r="AN11" s="42">
        <f t="shared" si="24"/>
        <v>74.249103</v>
      </c>
      <c r="AO11" s="21">
        <f t="shared" si="25"/>
        <v>559.5613860000001</v>
      </c>
      <c r="AP11" s="21">
        <f t="shared" si="26"/>
        <v>61.635794</v>
      </c>
      <c r="AQ11" s="43">
        <f t="shared" si="27"/>
        <v>26.940051</v>
      </c>
      <c r="AR11" s="38">
        <f t="shared" si="28"/>
        <v>0.10278309629624592</v>
      </c>
      <c r="AS11" s="44">
        <f t="shared" si="29"/>
        <v>0.7746013015254721</v>
      </c>
      <c r="AT11" s="44">
        <f t="shared" si="30"/>
        <v>0.08532248194294786</v>
      </c>
      <c r="AU11" s="45">
        <f t="shared" si="31"/>
        <v>0.03729313546264358</v>
      </c>
      <c r="AV11" s="42">
        <f t="shared" si="32"/>
        <v>5.8484710000000035</v>
      </c>
      <c r="AW11" s="21">
        <f t="shared" si="33"/>
        <v>-4.670143999999937</v>
      </c>
      <c r="AX11" s="21">
        <f t="shared" si="34"/>
        <v>17.398699999999998</v>
      </c>
      <c r="AY11" s="43">
        <f t="shared" si="35"/>
        <v>-18.577015999999997</v>
      </c>
      <c r="AZ11" s="49">
        <f t="shared" si="36"/>
        <v>0.8096043368750222</v>
      </c>
      <c r="BA11" s="50">
        <f t="shared" si="37"/>
        <v>-0.64648843026337</v>
      </c>
      <c r="BB11" s="50">
        <f t="shared" si="38"/>
        <v>2.4085035175839007</v>
      </c>
      <c r="BC11" s="51">
        <f t="shared" si="39"/>
        <v>-2.571617901464615</v>
      </c>
    </row>
    <row r="12" spans="1:55" ht="12.75">
      <c r="A12" s="34">
        <v>2105</v>
      </c>
      <c r="B12" s="35">
        <v>35.454846</v>
      </c>
      <c r="C12" s="8">
        <v>2.537393</v>
      </c>
      <c r="D12" s="8">
        <v>14.473608</v>
      </c>
      <c r="E12" s="8">
        <v>316.76783</v>
      </c>
      <c r="F12" s="8">
        <v>19.094105</v>
      </c>
      <c r="G12" s="8">
        <v>125.481672</v>
      </c>
      <c r="H12" s="8">
        <v>2.324281</v>
      </c>
      <c r="I12" s="36">
        <v>516.133735</v>
      </c>
      <c r="J12" s="37">
        <f t="shared" si="2"/>
        <v>0.06869313822317777</v>
      </c>
      <c r="K12" s="9">
        <f t="shared" si="3"/>
        <v>0.00491615414365426</v>
      </c>
      <c r="L12" s="9">
        <f t="shared" si="4"/>
        <v>0.028042359990284302</v>
      </c>
      <c r="M12" s="9">
        <f t="shared" si="5"/>
        <v>0.6137320785668079</v>
      </c>
      <c r="N12" s="9">
        <f t="shared" si="6"/>
        <v>0.03699449135987982</v>
      </c>
      <c r="O12" s="9">
        <f t="shared" si="7"/>
        <v>0.24311852431037084</v>
      </c>
      <c r="P12" s="14">
        <f t="shared" si="8"/>
        <v>0.00450325340582514</v>
      </c>
      <c r="Q12" s="42">
        <f t="shared" si="9"/>
        <v>37.779127</v>
      </c>
      <c r="R12" s="21">
        <f t="shared" si="10"/>
        <v>442.249502</v>
      </c>
      <c r="S12" s="21">
        <f t="shared" si="11"/>
        <v>17.011001</v>
      </c>
      <c r="T12" s="43">
        <f t="shared" si="12"/>
        <v>19.094105</v>
      </c>
      <c r="U12" s="38">
        <f t="shared" si="13"/>
        <v>0.0731963916290029</v>
      </c>
      <c r="V12" s="44">
        <f t="shared" si="14"/>
        <v>0.8568506028771787</v>
      </c>
      <c r="W12" s="44">
        <f t="shared" si="15"/>
        <v>0.03295851413393856</v>
      </c>
      <c r="X12" s="45">
        <f t="shared" si="16"/>
        <v>0.03699449135987982</v>
      </c>
      <c r="Y12" s="35">
        <v>40.898472</v>
      </c>
      <c r="Z12" s="8">
        <v>2.28239</v>
      </c>
      <c r="AA12" s="8">
        <v>21.847274</v>
      </c>
      <c r="AB12" s="8">
        <v>308.173617</v>
      </c>
      <c r="AC12" s="8">
        <v>4.175182</v>
      </c>
      <c r="AD12" s="8">
        <v>136.432502</v>
      </c>
      <c r="AE12" s="8">
        <v>2.32428</v>
      </c>
      <c r="AF12" s="36">
        <v>516.1337169999999</v>
      </c>
      <c r="AG12" s="38">
        <f t="shared" si="17"/>
        <v>0.07924006749917248</v>
      </c>
      <c r="AH12" s="44">
        <f t="shared" si="18"/>
        <v>0.004422090332847552</v>
      </c>
      <c r="AI12" s="44">
        <f t="shared" si="19"/>
        <v>0.0423287076943343</v>
      </c>
      <c r="AJ12" s="44">
        <f t="shared" si="20"/>
        <v>0.5970809425971739</v>
      </c>
      <c r="AK12" s="44">
        <f t="shared" si="21"/>
        <v>0.008089341418460082</v>
      </c>
      <c r="AL12" s="44">
        <f t="shared" si="22"/>
        <v>0.2643355641149866</v>
      </c>
      <c r="AM12" s="45">
        <f t="shared" si="23"/>
        <v>0.004503251468342793</v>
      </c>
      <c r="AN12" s="42">
        <f t="shared" si="24"/>
        <v>43.222752</v>
      </c>
      <c r="AO12" s="21">
        <f t="shared" si="25"/>
        <v>444.606119</v>
      </c>
      <c r="AP12" s="21">
        <f t="shared" si="26"/>
        <v>24.129664</v>
      </c>
      <c r="AQ12" s="43">
        <f t="shared" si="27"/>
        <v>4.175182</v>
      </c>
      <c r="AR12" s="38">
        <f t="shared" si="28"/>
        <v>0.08374331896751527</v>
      </c>
      <c r="AS12" s="44">
        <f t="shared" si="29"/>
        <v>0.8614165067121605</v>
      </c>
      <c r="AT12" s="44">
        <f t="shared" si="30"/>
        <v>0.04675079802718185</v>
      </c>
      <c r="AU12" s="45">
        <f t="shared" si="31"/>
        <v>0.008089341418460082</v>
      </c>
      <c r="AV12" s="42">
        <f t="shared" si="32"/>
        <v>5.443624999999997</v>
      </c>
      <c r="AW12" s="21">
        <f t="shared" si="33"/>
        <v>2.3566169999999715</v>
      </c>
      <c r="AX12" s="21">
        <f t="shared" si="34"/>
        <v>7.118662999999998</v>
      </c>
      <c r="AY12" s="43">
        <f t="shared" si="35"/>
        <v>-14.918923</v>
      </c>
      <c r="AZ12" s="49">
        <f t="shared" si="36"/>
        <v>1.0546927338512369</v>
      </c>
      <c r="BA12" s="50">
        <f t="shared" si="37"/>
        <v>0.4565903834981788</v>
      </c>
      <c r="BB12" s="50">
        <f t="shared" si="38"/>
        <v>1.3792283893243287</v>
      </c>
      <c r="BC12" s="51">
        <f t="shared" si="39"/>
        <v>-2.8905149941419737</v>
      </c>
    </row>
    <row r="13" spans="1:55" ht="12.75">
      <c r="A13" s="34">
        <v>2106</v>
      </c>
      <c r="B13" s="35">
        <v>78.04953</v>
      </c>
      <c r="C13" s="8">
        <v>17.242043</v>
      </c>
      <c r="D13" s="8">
        <v>6.433678</v>
      </c>
      <c r="E13" s="8">
        <v>81.68503899999999</v>
      </c>
      <c r="F13" s="8">
        <v>16.992711</v>
      </c>
      <c r="G13" s="8">
        <v>18.26772</v>
      </c>
      <c r="H13" s="8">
        <v>0.176937</v>
      </c>
      <c r="I13" s="36">
        <v>218.84765799999997</v>
      </c>
      <c r="J13" s="37">
        <f t="shared" si="2"/>
        <v>0.35663863489916814</v>
      </c>
      <c r="K13" s="9">
        <f t="shared" si="3"/>
        <v>0.07878559522898802</v>
      </c>
      <c r="L13" s="9">
        <f t="shared" si="4"/>
        <v>0.02939797509736202</v>
      </c>
      <c r="M13" s="9">
        <f t="shared" si="5"/>
        <v>0.3732506883852511</v>
      </c>
      <c r="N13" s="9">
        <f t="shared" si="6"/>
        <v>0.07764630042328349</v>
      </c>
      <c r="O13" s="9">
        <f t="shared" si="7"/>
        <v>0.08347231205005631</v>
      </c>
      <c r="P13" s="14">
        <f t="shared" si="8"/>
        <v>0.0008084939158910261</v>
      </c>
      <c r="Q13" s="42">
        <f t="shared" si="9"/>
        <v>78.226467</v>
      </c>
      <c r="R13" s="21">
        <f t="shared" si="10"/>
        <v>99.95275899999999</v>
      </c>
      <c r="S13" s="21">
        <f t="shared" si="11"/>
        <v>23.675721</v>
      </c>
      <c r="T13" s="43">
        <f t="shared" si="12"/>
        <v>16.992711</v>
      </c>
      <c r="U13" s="38">
        <f t="shared" si="13"/>
        <v>0.35744712881505913</v>
      </c>
      <c r="V13" s="44">
        <f t="shared" si="14"/>
        <v>0.4567230004353074</v>
      </c>
      <c r="W13" s="44">
        <f t="shared" si="15"/>
        <v>0.10818357032635005</v>
      </c>
      <c r="X13" s="45">
        <f t="shared" si="16"/>
        <v>0.07764630042328349</v>
      </c>
      <c r="Y13" s="35">
        <v>91.678369</v>
      </c>
      <c r="Z13" s="8">
        <v>14.093818</v>
      </c>
      <c r="AA13" s="8">
        <v>8.745154</v>
      </c>
      <c r="AB13" s="8">
        <v>71.963971</v>
      </c>
      <c r="AC13" s="8">
        <v>15.402139</v>
      </c>
      <c r="AD13" s="8">
        <v>16.787272</v>
      </c>
      <c r="AE13" s="8">
        <v>0.176937</v>
      </c>
      <c r="AF13" s="36">
        <v>218.84766000000002</v>
      </c>
      <c r="AG13" s="38">
        <f t="shared" si="17"/>
        <v>0.4189140968554483</v>
      </c>
      <c r="AH13" s="44">
        <f t="shared" si="18"/>
        <v>0.06440013171171337</v>
      </c>
      <c r="AI13" s="44">
        <f t="shared" si="19"/>
        <v>0.03996000724851257</v>
      </c>
      <c r="AJ13" s="44">
        <f t="shared" si="20"/>
        <v>0.3288313508020269</v>
      </c>
      <c r="AK13" s="44">
        <f t="shared" si="21"/>
        <v>0.07037835881250327</v>
      </c>
      <c r="AL13" s="44">
        <f t="shared" si="22"/>
        <v>0.076707569792682</v>
      </c>
      <c r="AM13" s="45">
        <f t="shared" si="23"/>
        <v>0.0008084939158910261</v>
      </c>
      <c r="AN13" s="42">
        <f t="shared" si="24"/>
        <v>91.855306</v>
      </c>
      <c r="AO13" s="21">
        <f t="shared" si="25"/>
        <v>88.751243</v>
      </c>
      <c r="AP13" s="21">
        <f t="shared" si="26"/>
        <v>22.838972</v>
      </c>
      <c r="AQ13" s="43">
        <f t="shared" si="27"/>
        <v>15.402139</v>
      </c>
      <c r="AR13" s="38">
        <f t="shared" si="28"/>
        <v>0.4197225907713393</v>
      </c>
      <c r="AS13" s="44">
        <f t="shared" si="29"/>
        <v>0.4055389205947089</v>
      </c>
      <c r="AT13" s="44">
        <f t="shared" si="30"/>
        <v>0.10436013896022593</v>
      </c>
      <c r="AU13" s="45">
        <f t="shared" si="31"/>
        <v>0.07037835881250327</v>
      </c>
      <c r="AV13" s="42">
        <f t="shared" si="32"/>
        <v>13.628839</v>
      </c>
      <c r="AW13" s="21">
        <f t="shared" si="33"/>
        <v>-11.201515999999984</v>
      </c>
      <c r="AX13" s="21">
        <f t="shared" si="34"/>
        <v>-0.8367490000000011</v>
      </c>
      <c r="AY13" s="43">
        <f t="shared" si="35"/>
        <v>-1.5905719999999999</v>
      </c>
      <c r="AZ13" s="49">
        <f t="shared" si="36"/>
        <v>6.2275461956280145</v>
      </c>
      <c r="BA13" s="50">
        <f t="shared" si="37"/>
        <v>-5.118407984059847</v>
      </c>
      <c r="BB13" s="50">
        <f t="shared" si="38"/>
        <v>-0.3823431366124119</v>
      </c>
      <c r="BC13" s="51">
        <f t="shared" si="39"/>
        <v>-0.7267941610780217</v>
      </c>
    </row>
    <row r="14" spans="1:55" ht="12.75">
      <c r="A14" s="34">
        <v>2107</v>
      </c>
      <c r="B14" s="35">
        <v>116.197453</v>
      </c>
      <c r="C14" s="8">
        <v>6.404613</v>
      </c>
      <c r="D14" s="8">
        <v>29.249328</v>
      </c>
      <c r="E14" s="8">
        <v>614.023624</v>
      </c>
      <c r="F14" s="8">
        <v>137.855579</v>
      </c>
      <c r="G14" s="8">
        <v>154.388148</v>
      </c>
      <c r="H14" s="8">
        <v>7.155759</v>
      </c>
      <c r="I14" s="36">
        <v>1065.2745040000002</v>
      </c>
      <c r="J14" s="37">
        <f t="shared" si="2"/>
        <v>0.1090774749265941</v>
      </c>
      <c r="K14" s="9">
        <f t="shared" si="3"/>
        <v>0.006012171488148184</v>
      </c>
      <c r="L14" s="9">
        <f t="shared" si="4"/>
        <v>0.02745708067748892</v>
      </c>
      <c r="M14" s="9">
        <f t="shared" si="5"/>
        <v>0.5763994366657629</v>
      </c>
      <c r="N14" s="9">
        <f t="shared" si="6"/>
        <v>0.1294085031438995</v>
      </c>
      <c r="O14" s="9">
        <f t="shared" si="7"/>
        <v>0.14492804194626624</v>
      </c>
      <c r="P14" s="14">
        <f t="shared" si="8"/>
        <v>0.00671729115184005</v>
      </c>
      <c r="Q14" s="42">
        <f t="shared" si="9"/>
        <v>123.353212</v>
      </c>
      <c r="R14" s="21">
        <f t="shared" si="10"/>
        <v>768.411772</v>
      </c>
      <c r="S14" s="21">
        <f t="shared" si="11"/>
        <v>35.653940999999996</v>
      </c>
      <c r="T14" s="43">
        <f t="shared" si="12"/>
        <v>137.855579</v>
      </c>
      <c r="U14" s="38">
        <f t="shared" si="13"/>
        <v>0.11579476607843416</v>
      </c>
      <c r="V14" s="44">
        <f t="shared" si="14"/>
        <v>0.7213274786120291</v>
      </c>
      <c r="W14" s="44">
        <f t="shared" si="15"/>
        <v>0.0334692521656371</v>
      </c>
      <c r="X14" s="45">
        <f t="shared" si="16"/>
        <v>0.1294085031438995</v>
      </c>
      <c r="Y14" s="35">
        <v>165.281617</v>
      </c>
      <c r="Z14" s="8">
        <v>6.74434</v>
      </c>
      <c r="AA14" s="8">
        <v>55.818731</v>
      </c>
      <c r="AB14" s="8">
        <v>548.6607019999999</v>
      </c>
      <c r="AC14" s="8">
        <v>112.750994</v>
      </c>
      <c r="AD14" s="8">
        <v>168.86233800000002</v>
      </c>
      <c r="AE14" s="8">
        <v>7.15576</v>
      </c>
      <c r="AF14" s="36">
        <v>1065.274482</v>
      </c>
      <c r="AG14" s="38">
        <f t="shared" si="17"/>
        <v>0.1551540155888308</v>
      </c>
      <c r="AH14" s="44">
        <f t="shared" si="18"/>
        <v>0.006331081777209228</v>
      </c>
      <c r="AI14" s="44">
        <f t="shared" si="19"/>
        <v>0.052398448278266486</v>
      </c>
      <c r="AJ14" s="44">
        <f t="shared" si="20"/>
        <v>0.5150416159776972</v>
      </c>
      <c r="AK14" s="44">
        <f t="shared" si="21"/>
        <v>0.10584219708312852</v>
      </c>
      <c r="AL14" s="44">
        <f t="shared" si="22"/>
        <v>0.1585153285523484</v>
      </c>
      <c r="AM14" s="45">
        <f t="shared" si="23"/>
        <v>0.00671729209056523</v>
      </c>
      <c r="AN14" s="42">
        <f t="shared" si="24"/>
        <v>172.437377</v>
      </c>
      <c r="AO14" s="21">
        <f t="shared" si="25"/>
        <v>717.5230399999999</v>
      </c>
      <c r="AP14" s="21">
        <f t="shared" si="26"/>
        <v>62.563071</v>
      </c>
      <c r="AQ14" s="43">
        <f t="shared" si="27"/>
        <v>112.750994</v>
      </c>
      <c r="AR14" s="38">
        <f t="shared" si="28"/>
        <v>0.161871307679396</v>
      </c>
      <c r="AS14" s="44">
        <f t="shared" si="29"/>
        <v>0.6735569445300456</v>
      </c>
      <c r="AT14" s="44">
        <f t="shared" si="30"/>
        <v>0.058729530055475716</v>
      </c>
      <c r="AU14" s="45">
        <f t="shared" si="31"/>
        <v>0.10584219708312852</v>
      </c>
      <c r="AV14" s="42">
        <f t="shared" si="32"/>
        <v>49.084165</v>
      </c>
      <c r="AW14" s="21">
        <f t="shared" si="33"/>
        <v>-50.88873200000012</v>
      </c>
      <c r="AX14" s="21">
        <f t="shared" si="34"/>
        <v>26.909130000000005</v>
      </c>
      <c r="AY14" s="43">
        <f t="shared" si="35"/>
        <v>-25.104585</v>
      </c>
      <c r="AZ14" s="49">
        <f t="shared" si="36"/>
        <v>4.6076541600961844</v>
      </c>
      <c r="BA14" s="50">
        <f t="shared" si="37"/>
        <v>-4.77705340819835</v>
      </c>
      <c r="BB14" s="50">
        <f t="shared" si="38"/>
        <v>2.526027788983862</v>
      </c>
      <c r="BC14" s="51">
        <f t="shared" si="39"/>
        <v>-2.3566306060770996</v>
      </c>
    </row>
    <row r="15" spans="1:55" ht="12.75">
      <c r="A15" s="34">
        <v>2201</v>
      </c>
      <c r="B15" s="35">
        <v>78.095543</v>
      </c>
      <c r="C15" s="8">
        <v>8.906835</v>
      </c>
      <c r="D15" s="8">
        <v>33.283779</v>
      </c>
      <c r="E15" s="8">
        <v>293.501097</v>
      </c>
      <c r="F15" s="8">
        <v>19.851732</v>
      </c>
      <c r="G15" s="8">
        <v>89.572623</v>
      </c>
      <c r="H15" s="8">
        <v>6.8869</v>
      </c>
      <c r="I15" s="36">
        <v>530.098509</v>
      </c>
      <c r="J15" s="37">
        <f t="shared" si="2"/>
        <v>0.14732269884577245</v>
      </c>
      <c r="K15" s="9">
        <f t="shared" si="3"/>
        <v>0.016802226093414648</v>
      </c>
      <c r="L15" s="9">
        <f t="shared" si="4"/>
        <v>0.06278791287828353</v>
      </c>
      <c r="M15" s="9">
        <f t="shared" si="5"/>
        <v>0.5536727457575249</v>
      </c>
      <c r="N15" s="9">
        <f t="shared" si="6"/>
        <v>0.03744913759038699</v>
      </c>
      <c r="O15" s="9">
        <f t="shared" si="7"/>
        <v>0.16897354261375594</v>
      </c>
      <c r="P15" s="14">
        <f t="shared" si="8"/>
        <v>0.012991736220861545</v>
      </c>
      <c r="Q15" s="42">
        <f t="shared" si="9"/>
        <v>84.982443</v>
      </c>
      <c r="R15" s="21">
        <f t="shared" si="10"/>
        <v>383.07372</v>
      </c>
      <c r="S15" s="21">
        <f t="shared" si="11"/>
        <v>42.190614000000004</v>
      </c>
      <c r="T15" s="43">
        <f t="shared" si="12"/>
        <v>19.851732</v>
      </c>
      <c r="U15" s="38">
        <f t="shared" si="13"/>
        <v>0.160314435066634</v>
      </c>
      <c r="V15" s="44">
        <f t="shared" si="14"/>
        <v>0.7226462883712808</v>
      </c>
      <c r="W15" s="44">
        <f t="shared" si="15"/>
        <v>0.07959013897169818</v>
      </c>
      <c r="X15" s="45">
        <f t="shared" si="16"/>
        <v>0.03744913759038699</v>
      </c>
      <c r="Y15" s="35">
        <v>104.309208</v>
      </c>
      <c r="Z15" s="8">
        <v>10.582243</v>
      </c>
      <c r="AA15" s="8">
        <v>43.281685</v>
      </c>
      <c r="AB15" s="8">
        <v>256.72282</v>
      </c>
      <c r="AC15" s="8">
        <v>14.426054</v>
      </c>
      <c r="AD15" s="8">
        <v>94.300109</v>
      </c>
      <c r="AE15" s="8">
        <v>6.476401</v>
      </c>
      <c r="AF15" s="36">
        <v>530.09852</v>
      </c>
      <c r="AG15" s="38">
        <f t="shared" si="17"/>
        <v>0.19677325295023607</v>
      </c>
      <c r="AH15" s="44">
        <f t="shared" si="18"/>
        <v>0.019962785822512093</v>
      </c>
      <c r="AI15" s="44">
        <f t="shared" si="19"/>
        <v>0.08164838094272021</v>
      </c>
      <c r="AJ15" s="44">
        <f t="shared" si="20"/>
        <v>0.48429266568640733</v>
      </c>
      <c r="AK15" s="44">
        <f t="shared" si="21"/>
        <v>0.027213911669387473</v>
      </c>
      <c r="AL15" s="44">
        <f t="shared" si="22"/>
        <v>0.17789166994242575</v>
      </c>
      <c r="AM15" s="45">
        <f t="shared" si="23"/>
        <v>0.01221735373717114</v>
      </c>
      <c r="AN15" s="42">
        <f t="shared" si="24"/>
        <v>110.785609</v>
      </c>
      <c r="AO15" s="21">
        <f t="shared" si="25"/>
        <v>351.02292900000003</v>
      </c>
      <c r="AP15" s="21">
        <f t="shared" si="26"/>
        <v>53.863928</v>
      </c>
      <c r="AQ15" s="43">
        <f t="shared" si="27"/>
        <v>14.426054</v>
      </c>
      <c r="AR15" s="38">
        <f t="shared" si="28"/>
        <v>0.2089906066874072</v>
      </c>
      <c r="AS15" s="44">
        <f t="shared" si="29"/>
        <v>0.6621843356288332</v>
      </c>
      <c r="AT15" s="44">
        <f t="shared" si="30"/>
        <v>0.10161116676523231</v>
      </c>
      <c r="AU15" s="45">
        <f t="shared" si="31"/>
        <v>0.027213911669387473</v>
      </c>
      <c r="AV15" s="42">
        <f t="shared" si="32"/>
        <v>25.80316599999999</v>
      </c>
      <c r="AW15" s="21">
        <f t="shared" si="33"/>
        <v>-32.05079099999995</v>
      </c>
      <c r="AX15" s="21">
        <f t="shared" si="34"/>
        <v>11.673313999999998</v>
      </c>
      <c r="AY15" s="43">
        <f t="shared" si="35"/>
        <v>-5.425677999999998</v>
      </c>
      <c r="AZ15" s="49">
        <f t="shared" si="36"/>
        <v>4.86761716207732</v>
      </c>
      <c r="BA15" s="50">
        <f t="shared" si="37"/>
        <v>-6.046195274244759</v>
      </c>
      <c r="BB15" s="50">
        <f t="shared" si="38"/>
        <v>2.2021027793534125</v>
      </c>
      <c r="BC15" s="51">
        <f t="shared" si="39"/>
        <v>-1.0235225920999518</v>
      </c>
    </row>
    <row r="16" spans="1:55" ht="12.75">
      <c r="A16" s="34">
        <v>2202</v>
      </c>
      <c r="B16" s="35">
        <v>103.263582</v>
      </c>
      <c r="C16" s="8">
        <v>7.615052</v>
      </c>
      <c r="D16" s="8">
        <v>64.717974</v>
      </c>
      <c r="E16" s="8">
        <v>908.7499329999999</v>
      </c>
      <c r="F16" s="8">
        <v>37.563236</v>
      </c>
      <c r="G16" s="8">
        <v>193.62978999999999</v>
      </c>
      <c r="H16" s="8">
        <v>6.63882</v>
      </c>
      <c r="I16" s="36">
        <v>1322.1783869999997</v>
      </c>
      <c r="J16" s="37">
        <f t="shared" si="2"/>
        <v>0.07810109665633191</v>
      </c>
      <c r="K16" s="9">
        <f t="shared" si="3"/>
        <v>0.005759473967259761</v>
      </c>
      <c r="L16" s="9">
        <f t="shared" si="4"/>
        <v>0.048947989648237995</v>
      </c>
      <c r="M16" s="9">
        <f t="shared" si="5"/>
        <v>0.6873126515567526</v>
      </c>
      <c r="N16" s="9">
        <f t="shared" si="6"/>
        <v>0.02841011195564189</v>
      </c>
      <c r="O16" s="9">
        <f t="shared" si="7"/>
        <v>0.14644755344953314</v>
      </c>
      <c r="P16" s="14">
        <f t="shared" si="8"/>
        <v>0.00502112276624289</v>
      </c>
      <c r="Q16" s="42">
        <f t="shared" si="9"/>
        <v>109.902402</v>
      </c>
      <c r="R16" s="21">
        <f t="shared" si="10"/>
        <v>1102.379723</v>
      </c>
      <c r="S16" s="21">
        <f t="shared" si="11"/>
        <v>72.333026</v>
      </c>
      <c r="T16" s="43">
        <f t="shared" si="12"/>
        <v>37.563236</v>
      </c>
      <c r="U16" s="38">
        <f t="shared" si="13"/>
        <v>0.0831222194225748</v>
      </c>
      <c r="V16" s="44">
        <f t="shared" si="14"/>
        <v>0.8337602050062858</v>
      </c>
      <c r="W16" s="44">
        <f t="shared" si="15"/>
        <v>0.05470746361549776</v>
      </c>
      <c r="X16" s="45">
        <f t="shared" si="16"/>
        <v>0.02841011195564189</v>
      </c>
      <c r="Y16" s="35">
        <v>130.499629</v>
      </c>
      <c r="Z16" s="8">
        <v>8.697646</v>
      </c>
      <c r="AA16" s="8">
        <v>88.292835</v>
      </c>
      <c r="AB16" s="8">
        <v>844.255122</v>
      </c>
      <c r="AC16" s="8">
        <v>49.296553</v>
      </c>
      <c r="AD16" s="8">
        <v>194.497761</v>
      </c>
      <c r="AE16" s="8">
        <v>6.638822</v>
      </c>
      <c r="AF16" s="36">
        <v>1322.1783679999999</v>
      </c>
      <c r="AG16" s="38">
        <f t="shared" si="17"/>
        <v>0.09870047058937444</v>
      </c>
      <c r="AH16" s="44">
        <f t="shared" si="18"/>
        <v>0.0065782696839681454</v>
      </c>
      <c r="AI16" s="44">
        <f t="shared" si="19"/>
        <v>0.06677830757794713</v>
      </c>
      <c r="AJ16" s="44">
        <f t="shared" si="20"/>
        <v>0.638533446243665</v>
      </c>
      <c r="AK16" s="44">
        <f t="shared" si="21"/>
        <v>0.03728434338716809</v>
      </c>
      <c r="AL16" s="44">
        <f t="shared" si="22"/>
        <v>0.14710402386875504</v>
      </c>
      <c r="AM16" s="45">
        <f t="shared" si="23"/>
        <v>0.00502112427889808</v>
      </c>
      <c r="AN16" s="42">
        <f t="shared" si="24"/>
        <v>137.138451</v>
      </c>
      <c r="AO16" s="21">
        <f t="shared" si="25"/>
        <v>1038.752883</v>
      </c>
      <c r="AP16" s="21">
        <f t="shared" si="26"/>
        <v>96.990481</v>
      </c>
      <c r="AQ16" s="43">
        <f t="shared" si="27"/>
        <v>49.296553</v>
      </c>
      <c r="AR16" s="38">
        <f t="shared" si="28"/>
        <v>0.10372159486827252</v>
      </c>
      <c r="AS16" s="44">
        <f t="shared" si="29"/>
        <v>0.7856374701124201</v>
      </c>
      <c r="AT16" s="44">
        <f t="shared" si="30"/>
        <v>0.07335657726191529</v>
      </c>
      <c r="AU16" s="45">
        <f t="shared" si="31"/>
        <v>0.03728434338716809</v>
      </c>
      <c r="AV16" s="42">
        <f t="shared" si="32"/>
        <v>27.23604900000001</v>
      </c>
      <c r="AW16" s="21">
        <f t="shared" si="33"/>
        <v>-63.6268399999999</v>
      </c>
      <c r="AX16" s="21">
        <f t="shared" si="34"/>
        <v>24.657455</v>
      </c>
      <c r="AY16" s="43">
        <f t="shared" si="35"/>
        <v>11.733317</v>
      </c>
      <c r="AZ16" s="49">
        <f t="shared" si="36"/>
        <v>2.0599375445697716</v>
      </c>
      <c r="BA16" s="50">
        <f t="shared" si="37"/>
        <v>-4.812273489386564</v>
      </c>
      <c r="BB16" s="50">
        <f t="shared" si="38"/>
        <v>1.8649113646417526</v>
      </c>
      <c r="BC16" s="51">
        <f t="shared" si="39"/>
        <v>0.8874231431526196</v>
      </c>
    </row>
    <row r="17" spans="1:55" ht="12.75">
      <c r="A17" s="34">
        <v>2203</v>
      </c>
      <c r="B17" s="35">
        <v>35.750372</v>
      </c>
      <c r="C17" s="8">
        <v>1.141104</v>
      </c>
      <c r="D17" s="8">
        <v>7.832153</v>
      </c>
      <c r="E17" s="8">
        <v>251.731735</v>
      </c>
      <c r="F17" s="8">
        <v>23.305751</v>
      </c>
      <c r="G17" s="8">
        <v>57.208327000000004</v>
      </c>
      <c r="H17" s="8">
        <v>4.666704</v>
      </c>
      <c r="I17" s="36">
        <v>381.63614599999994</v>
      </c>
      <c r="J17" s="37">
        <f t="shared" si="2"/>
        <v>0.09367658796135103</v>
      </c>
      <c r="K17" s="9">
        <f t="shared" si="3"/>
        <v>0.002990031243004954</v>
      </c>
      <c r="L17" s="9">
        <f t="shared" si="4"/>
        <v>0.020522566015012636</v>
      </c>
      <c r="M17" s="9">
        <f t="shared" si="5"/>
        <v>0.6596118780635627</v>
      </c>
      <c r="N17" s="9">
        <f t="shared" si="6"/>
        <v>0.06106798646897562</v>
      </c>
      <c r="O17" s="9">
        <f t="shared" si="7"/>
        <v>0.14990280034952458</v>
      </c>
      <c r="P17" s="14">
        <f t="shared" si="8"/>
        <v>0.012228149898568573</v>
      </c>
      <c r="Q17" s="42">
        <f t="shared" si="9"/>
        <v>40.417076</v>
      </c>
      <c r="R17" s="21">
        <f t="shared" si="10"/>
        <v>308.940062</v>
      </c>
      <c r="S17" s="21">
        <f t="shared" si="11"/>
        <v>8.973257</v>
      </c>
      <c r="T17" s="43">
        <f t="shared" si="12"/>
        <v>23.305751</v>
      </c>
      <c r="U17" s="38">
        <f t="shared" si="13"/>
        <v>0.1059047378599196</v>
      </c>
      <c r="V17" s="44">
        <f t="shared" si="14"/>
        <v>0.8095146784130873</v>
      </c>
      <c r="W17" s="44">
        <f t="shared" si="15"/>
        <v>0.023512597258017593</v>
      </c>
      <c r="X17" s="45">
        <f t="shared" si="16"/>
        <v>0.06106798646897562</v>
      </c>
      <c r="Y17" s="35">
        <v>48.039118</v>
      </c>
      <c r="Z17" s="8">
        <v>1.876349</v>
      </c>
      <c r="AA17" s="8">
        <v>15.863433</v>
      </c>
      <c r="AB17" s="8">
        <v>234.907093</v>
      </c>
      <c r="AC17" s="8">
        <v>18.483435</v>
      </c>
      <c r="AD17" s="8">
        <v>57.800011</v>
      </c>
      <c r="AE17" s="8">
        <v>4.666704</v>
      </c>
      <c r="AF17" s="36">
        <v>381.63614299999995</v>
      </c>
      <c r="AG17" s="38">
        <f t="shared" si="17"/>
        <v>0.1258767506786425</v>
      </c>
      <c r="AH17" s="44">
        <f t="shared" si="18"/>
        <v>0.004916591417417784</v>
      </c>
      <c r="AI17" s="44">
        <f t="shared" si="19"/>
        <v>0.04156690388546163</v>
      </c>
      <c r="AJ17" s="44">
        <f t="shared" si="20"/>
        <v>0.6155263212410704</v>
      </c>
      <c r="AK17" s="44">
        <f t="shared" si="21"/>
        <v>0.0484320869334007</v>
      </c>
      <c r="AL17" s="44">
        <f t="shared" si="22"/>
        <v>0.15145318808454797</v>
      </c>
      <c r="AM17" s="45">
        <f t="shared" si="23"/>
        <v>0.012228149898568573</v>
      </c>
      <c r="AN17" s="42">
        <f t="shared" si="24"/>
        <v>52.705822000000005</v>
      </c>
      <c r="AO17" s="21">
        <f t="shared" si="25"/>
        <v>292.707104</v>
      </c>
      <c r="AP17" s="21">
        <f t="shared" si="26"/>
        <v>17.739782</v>
      </c>
      <c r="AQ17" s="43">
        <f t="shared" si="27"/>
        <v>18.483435</v>
      </c>
      <c r="AR17" s="38">
        <f t="shared" si="28"/>
        <v>0.1381049005772111</v>
      </c>
      <c r="AS17" s="44">
        <f t="shared" si="29"/>
        <v>0.7669795093256184</v>
      </c>
      <c r="AT17" s="44">
        <f t="shared" si="30"/>
        <v>0.04648349530287942</v>
      </c>
      <c r="AU17" s="45">
        <f t="shared" si="31"/>
        <v>0.0484320869334007</v>
      </c>
      <c r="AV17" s="42">
        <f t="shared" si="32"/>
        <v>12.288746000000003</v>
      </c>
      <c r="AW17" s="21">
        <f t="shared" si="33"/>
        <v>-16.232957999999996</v>
      </c>
      <c r="AX17" s="21">
        <f t="shared" si="34"/>
        <v>8.766525000000001</v>
      </c>
      <c r="AY17" s="43">
        <f t="shared" si="35"/>
        <v>-4.822316000000001</v>
      </c>
      <c r="AZ17" s="49">
        <f t="shared" si="36"/>
        <v>3.220016271729148</v>
      </c>
      <c r="BA17" s="50">
        <f t="shared" si="37"/>
        <v>-4.2535169087468905</v>
      </c>
      <c r="BB17" s="50">
        <f t="shared" si="38"/>
        <v>2.297089804486183</v>
      </c>
      <c r="BC17" s="51">
        <f t="shared" si="39"/>
        <v>-1.2635899535574917</v>
      </c>
    </row>
    <row r="18" spans="1:55" ht="12.75">
      <c r="A18" s="34">
        <v>2204</v>
      </c>
      <c r="B18" s="35">
        <v>108.033856</v>
      </c>
      <c r="C18" s="8">
        <v>17.890306</v>
      </c>
      <c r="D18" s="8">
        <v>29.81944</v>
      </c>
      <c r="E18" s="8">
        <v>270.57404699999995</v>
      </c>
      <c r="F18" s="8">
        <v>47.056966</v>
      </c>
      <c r="G18" s="8">
        <v>53.966532</v>
      </c>
      <c r="H18" s="8">
        <v>1.382267</v>
      </c>
      <c r="I18" s="36">
        <v>528.7234139999999</v>
      </c>
      <c r="J18" s="37">
        <f t="shared" si="2"/>
        <v>0.20432962327633936</v>
      </c>
      <c r="K18" s="9">
        <f t="shared" si="3"/>
        <v>0.033836795432706145</v>
      </c>
      <c r="L18" s="9">
        <f t="shared" si="4"/>
        <v>0.05639893980560506</v>
      </c>
      <c r="M18" s="9">
        <f t="shared" si="5"/>
        <v>0.511749697167752</v>
      </c>
      <c r="N18" s="9">
        <f t="shared" si="6"/>
        <v>0.08900110105583485</v>
      </c>
      <c r="O18" s="9">
        <f t="shared" si="7"/>
        <v>0.1020694952616568</v>
      </c>
      <c r="P18" s="14">
        <f t="shared" si="8"/>
        <v>0.0026143480001057794</v>
      </c>
      <c r="Q18" s="42">
        <f t="shared" si="9"/>
        <v>109.416123</v>
      </c>
      <c r="R18" s="21">
        <f t="shared" si="10"/>
        <v>324.540579</v>
      </c>
      <c r="S18" s="21">
        <f t="shared" si="11"/>
        <v>47.709745999999996</v>
      </c>
      <c r="T18" s="43">
        <f t="shared" si="12"/>
        <v>47.056966</v>
      </c>
      <c r="U18" s="38">
        <f t="shared" si="13"/>
        <v>0.20694397127644515</v>
      </c>
      <c r="V18" s="44">
        <f t="shared" si="14"/>
        <v>0.6138191924294089</v>
      </c>
      <c r="W18" s="44">
        <f t="shared" si="15"/>
        <v>0.0902357352383112</v>
      </c>
      <c r="X18" s="45">
        <f t="shared" si="16"/>
        <v>0.08900110105583485</v>
      </c>
      <c r="Y18" s="35">
        <v>135.567429</v>
      </c>
      <c r="Z18" s="8">
        <v>16.621889</v>
      </c>
      <c r="AA18" s="8">
        <v>33.684485</v>
      </c>
      <c r="AB18" s="8">
        <v>241.085351</v>
      </c>
      <c r="AC18" s="8">
        <v>37.030977</v>
      </c>
      <c r="AD18" s="8">
        <v>63.499582000000004</v>
      </c>
      <c r="AE18" s="8">
        <v>1.233701</v>
      </c>
      <c r="AF18" s="36">
        <v>528.723414</v>
      </c>
      <c r="AG18" s="38">
        <f t="shared" si="17"/>
        <v>0.25640519298054015</v>
      </c>
      <c r="AH18" s="44">
        <f t="shared" si="18"/>
        <v>0.03143777740851099</v>
      </c>
      <c r="AI18" s="44">
        <f t="shared" si="19"/>
        <v>0.06370908514371185</v>
      </c>
      <c r="AJ18" s="44">
        <f t="shared" si="20"/>
        <v>0.4559763093828109</v>
      </c>
      <c r="AK18" s="44">
        <f t="shared" si="21"/>
        <v>0.07003846627454256</v>
      </c>
      <c r="AL18" s="44">
        <f t="shared" si="22"/>
        <v>0.12009981082471981</v>
      </c>
      <c r="AM18" s="45">
        <f t="shared" si="23"/>
        <v>0.002333357985163865</v>
      </c>
      <c r="AN18" s="42">
        <f t="shared" si="24"/>
        <v>136.80113</v>
      </c>
      <c r="AO18" s="21">
        <f t="shared" si="25"/>
        <v>304.584933</v>
      </c>
      <c r="AP18" s="21">
        <f t="shared" si="26"/>
        <v>50.306374000000005</v>
      </c>
      <c r="AQ18" s="43">
        <f t="shared" si="27"/>
        <v>37.030977</v>
      </c>
      <c r="AR18" s="38">
        <f t="shared" si="28"/>
        <v>0.25873855096570403</v>
      </c>
      <c r="AS18" s="44">
        <f t="shared" si="29"/>
        <v>0.5760761202075307</v>
      </c>
      <c r="AT18" s="44">
        <f t="shared" si="30"/>
        <v>0.09514686255222284</v>
      </c>
      <c r="AU18" s="45">
        <f t="shared" si="31"/>
        <v>0.07003846627454256</v>
      </c>
      <c r="AV18" s="42">
        <f t="shared" si="32"/>
        <v>27.385007</v>
      </c>
      <c r="AW18" s="21">
        <f t="shared" si="33"/>
        <v>-19.955646</v>
      </c>
      <c r="AX18" s="21">
        <f t="shared" si="34"/>
        <v>2.5966280000000097</v>
      </c>
      <c r="AY18" s="43">
        <f t="shared" si="35"/>
        <v>-10.025989000000003</v>
      </c>
      <c r="AZ18" s="49">
        <f t="shared" si="36"/>
        <v>5.179457968925888</v>
      </c>
      <c r="BA18" s="50">
        <f t="shared" si="37"/>
        <v>-3.7743072221878116</v>
      </c>
      <c r="BB18" s="50">
        <f t="shared" si="38"/>
        <v>0.4911127313911634</v>
      </c>
      <c r="BC18" s="51">
        <f t="shared" si="39"/>
        <v>-1.8962634781292287</v>
      </c>
    </row>
    <row r="19" spans="1:55" ht="12.75">
      <c r="A19" s="34">
        <v>2205</v>
      </c>
      <c r="B19" s="35">
        <v>92.668054</v>
      </c>
      <c r="C19" s="8">
        <v>12.97977</v>
      </c>
      <c r="D19" s="8">
        <v>37.564724</v>
      </c>
      <c r="E19" s="8">
        <v>360.65216399999997</v>
      </c>
      <c r="F19" s="8">
        <v>44.374932</v>
      </c>
      <c r="G19" s="8">
        <v>72.012145</v>
      </c>
      <c r="H19" s="8">
        <v>0</v>
      </c>
      <c r="I19" s="36">
        <v>620.251789</v>
      </c>
      <c r="J19" s="37">
        <f t="shared" si="2"/>
        <v>0.14940392860358198</v>
      </c>
      <c r="K19" s="9">
        <f t="shared" si="3"/>
        <v>0.020926614368862385</v>
      </c>
      <c r="L19" s="9">
        <f t="shared" si="4"/>
        <v>0.060563668926394656</v>
      </c>
      <c r="M19" s="9">
        <f t="shared" si="5"/>
        <v>0.5814609008729517</v>
      </c>
      <c r="N19" s="9">
        <f t="shared" si="6"/>
        <v>0.07154341637860233</v>
      </c>
      <c r="O19" s="9">
        <f t="shared" si="7"/>
        <v>0.11610147084960686</v>
      </c>
      <c r="P19" s="14">
        <f t="shared" si="8"/>
        <v>0</v>
      </c>
      <c r="Q19" s="42">
        <f t="shared" si="9"/>
        <v>92.668054</v>
      </c>
      <c r="R19" s="21">
        <f t="shared" si="10"/>
        <v>432.664309</v>
      </c>
      <c r="S19" s="21">
        <f t="shared" si="11"/>
        <v>50.544494</v>
      </c>
      <c r="T19" s="43">
        <f t="shared" si="12"/>
        <v>44.374932</v>
      </c>
      <c r="U19" s="38">
        <f t="shared" si="13"/>
        <v>0.14940392860358198</v>
      </c>
      <c r="V19" s="44">
        <f t="shared" si="14"/>
        <v>0.6975623717225586</v>
      </c>
      <c r="W19" s="44">
        <f t="shared" si="15"/>
        <v>0.08149028329525705</v>
      </c>
      <c r="X19" s="45">
        <f t="shared" si="16"/>
        <v>0.07154341637860233</v>
      </c>
      <c r="Y19" s="35">
        <v>117.297503</v>
      </c>
      <c r="Z19" s="8">
        <v>13.716588</v>
      </c>
      <c r="AA19" s="8">
        <v>46.601964</v>
      </c>
      <c r="AB19" s="8">
        <v>330.14979300000005</v>
      </c>
      <c r="AC19" s="8">
        <v>41.589812</v>
      </c>
      <c r="AD19" s="8">
        <v>70.896113</v>
      </c>
      <c r="AE19" s="8">
        <v>0</v>
      </c>
      <c r="AF19" s="36">
        <v>620.2517730000001</v>
      </c>
      <c r="AG19" s="38">
        <f t="shared" si="17"/>
        <v>0.18911272015694258</v>
      </c>
      <c r="AH19" s="44">
        <f t="shared" si="18"/>
        <v>0.022114548064608643</v>
      </c>
      <c r="AI19" s="44">
        <f t="shared" si="19"/>
        <v>0.07513394532103478</v>
      </c>
      <c r="AJ19" s="44">
        <f t="shared" si="20"/>
        <v>0.5322834997901151</v>
      </c>
      <c r="AK19" s="44">
        <f t="shared" si="21"/>
        <v>0.06705311091009203</v>
      </c>
      <c r="AL19" s="44">
        <f t="shared" si="22"/>
        <v>0.11430214996123131</v>
      </c>
      <c r="AM19" s="45">
        <f t="shared" si="23"/>
        <v>0</v>
      </c>
      <c r="AN19" s="42">
        <f t="shared" si="24"/>
        <v>117.297503</v>
      </c>
      <c r="AO19" s="21">
        <f t="shared" si="25"/>
        <v>401.04590600000006</v>
      </c>
      <c r="AP19" s="21">
        <f t="shared" si="26"/>
        <v>60.318552000000004</v>
      </c>
      <c r="AQ19" s="43">
        <f t="shared" si="27"/>
        <v>41.589812</v>
      </c>
      <c r="AR19" s="38">
        <f t="shared" si="28"/>
        <v>0.18911272015694258</v>
      </c>
      <c r="AS19" s="44">
        <f t="shared" si="29"/>
        <v>0.6465856497513465</v>
      </c>
      <c r="AT19" s="44">
        <f t="shared" si="30"/>
        <v>0.09724849338564343</v>
      </c>
      <c r="AU19" s="45">
        <f t="shared" si="31"/>
        <v>0.06705311091009203</v>
      </c>
      <c r="AV19" s="42">
        <f t="shared" si="32"/>
        <v>24.629449000000008</v>
      </c>
      <c r="AW19" s="21">
        <f t="shared" si="33"/>
        <v>-31.618402999999944</v>
      </c>
      <c r="AX19" s="21">
        <f t="shared" si="34"/>
        <v>9.774058000000004</v>
      </c>
      <c r="AY19" s="43">
        <f t="shared" si="35"/>
        <v>-2.785119999999999</v>
      </c>
      <c r="AZ19" s="49">
        <f t="shared" si="36"/>
        <v>3.97087915533606</v>
      </c>
      <c r="BA19" s="50">
        <f t="shared" si="37"/>
        <v>-5.097672197121216</v>
      </c>
      <c r="BB19" s="50">
        <f t="shared" si="38"/>
        <v>1.5758210090386373</v>
      </c>
      <c r="BC19" s="51">
        <f t="shared" si="39"/>
        <v>-0.44903054685103</v>
      </c>
    </row>
    <row r="20" spans="1:55" ht="12.75">
      <c r="A20" s="34">
        <v>2206</v>
      </c>
      <c r="B20" s="35">
        <v>37.319185</v>
      </c>
      <c r="C20" s="8">
        <v>2.131321</v>
      </c>
      <c r="D20" s="8">
        <v>11.501141</v>
      </c>
      <c r="E20" s="8">
        <v>240.283829</v>
      </c>
      <c r="F20" s="8">
        <v>26.317382</v>
      </c>
      <c r="G20" s="8">
        <v>37.040557</v>
      </c>
      <c r="H20" s="8">
        <v>0.38209</v>
      </c>
      <c r="I20" s="36">
        <v>354.975505</v>
      </c>
      <c r="J20" s="37">
        <f t="shared" si="2"/>
        <v>0.10513171887733493</v>
      </c>
      <c r="K20" s="9">
        <f t="shared" si="3"/>
        <v>0.006004135412103998</v>
      </c>
      <c r="L20" s="9">
        <f t="shared" si="4"/>
        <v>0.032399815868985105</v>
      </c>
      <c r="M20" s="9">
        <f t="shared" si="5"/>
        <v>0.6769025626148486</v>
      </c>
      <c r="N20" s="9">
        <f t="shared" si="6"/>
        <v>0.07413858598496817</v>
      </c>
      <c r="O20" s="9">
        <f t="shared" si="7"/>
        <v>0.10434679711209932</v>
      </c>
      <c r="P20" s="14">
        <f t="shared" si="8"/>
        <v>0.001076384129659876</v>
      </c>
      <c r="Q20" s="42">
        <f t="shared" si="9"/>
        <v>37.701274999999995</v>
      </c>
      <c r="R20" s="21">
        <f t="shared" si="10"/>
        <v>277.324386</v>
      </c>
      <c r="S20" s="21">
        <f t="shared" si="11"/>
        <v>13.632462</v>
      </c>
      <c r="T20" s="43">
        <f t="shared" si="12"/>
        <v>26.317382</v>
      </c>
      <c r="U20" s="38">
        <f t="shared" si="13"/>
        <v>0.10620810300699479</v>
      </c>
      <c r="V20" s="44">
        <f t="shared" si="14"/>
        <v>0.781249359726948</v>
      </c>
      <c r="W20" s="44">
        <f t="shared" si="15"/>
        <v>0.0384039512810891</v>
      </c>
      <c r="X20" s="45">
        <f t="shared" si="16"/>
        <v>0.07413858598496817</v>
      </c>
      <c r="Y20" s="35">
        <v>41.616667</v>
      </c>
      <c r="Z20" s="8">
        <v>3.48969</v>
      </c>
      <c r="AA20" s="8">
        <v>16.628093</v>
      </c>
      <c r="AB20" s="8">
        <v>242.501018</v>
      </c>
      <c r="AC20" s="8">
        <v>14.014969</v>
      </c>
      <c r="AD20" s="8">
        <v>36.342977</v>
      </c>
      <c r="AE20" s="8">
        <v>0.38209</v>
      </c>
      <c r="AF20" s="36">
        <v>354.975504</v>
      </c>
      <c r="AG20" s="38">
        <f t="shared" si="17"/>
        <v>0.11723813731879894</v>
      </c>
      <c r="AH20" s="44">
        <f t="shared" si="18"/>
        <v>0.009830791000635383</v>
      </c>
      <c r="AI20" s="44">
        <f t="shared" si="19"/>
        <v>0.04684293075377131</v>
      </c>
      <c r="AJ20" s="44">
        <f t="shared" si="20"/>
        <v>0.6831485964080817</v>
      </c>
      <c r="AK20" s="44">
        <f t="shared" si="21"/>
        <v>0.039481510139692595</v>
      </c>
      <c r="AL20" s="44">
        <f t="shared" si="22"/>
        <v>0.10238164743226437</v>
      </c>
      <c r="AM20" s="45">
        <f t="shared" si="23"/>
        <v>0.001076384129659876</v>
      </c>
      <c r="AN20" s="42">
        <f t="shared" si="24"/>
        <v>41.998757</v>
      </c>
      <c r="AO20" s="21">
        <f t="shared" si="25"/>
        <v>278.843995</v>
      </c>
      <c r="AP20" s="21">
        <f t="shared" si="26"/>
        <v>20.117783</v>
      </c>
      <c r="AQ20" s="43">
        <f t="shared" si="27"/>
        <v>14.014969</v>
      </c>
      <c r="AR20" s="38">
        <f t="shared" si="28"/>
        <v>0.11831452144845882</v>
      </c>
      <c r="AS20" s="44">
        <f t="shared" si="29"/>
        <v>0.7855302438403461</v>
      </c>
      <c r="AT20" s="44">
        <f t="shared" si="30"/>
        <v>0.056673721754406686</v>
      </c>
      <c r="AU20" s="45">
        <f t="shared" si="31"/>
        <v>0.039481510139692595</v>
      </c>
      <c r="AV20" s="42">
        <f t="shared" si="32"/>
        <v>4.297482000000002</v>
      </c>
      <c r="AW20" s="21">
        <f t="shared" si="33"/>
        <v>1.5196090000000027</v>
      </c>
      <c r="AX20" s="21">
        <f t="shared" si="34"/>
        <v>6.485320999999999</v>
      </c>
      <c r="AY20" s="43">
        <f t="shared" si="35"/>
        <v>-12.302412999999998</v>
      </c>
      <c r="AZ20" s="49">
        <f t="shared" si="36"/>
        <v>1.2106418441464026</v>
      </c>
      <c r="BA20" s="50">
        <f t="shared" si="37"/>
        <v>0.4280884113398109</v>
      </c>
      <c r="BB20" s="50">
        <f t="shared" si="38"/>
        <v>1.8269770473317584</v>
      </c>
      <c r="BC20" s="51">
        <f t="shared" si="39"/>
        <v>-3.4657075845275576</v>
      </c>
    </row>
    <row r="21" spans="1:55" ht="12.75">
      <c r="A21" s="34">
        <v>2207</v>
      </c>
      <c r="B21" s="35">
        <v>22.050696</v>
      </c>
      <c r="C21" s="8">
        <v>0.718174</v>
      </c>
      <c r="D21" s="8">
        <v>6.735324</v>
      </c>
      <c r="E21" s="8">
        <v>260.58047400000004</v>
      </c>
      <c r="F21" s="8">
        <v>37.019278</v>
      </c>
      <c r="G21" s="8">
        <v>90.532251</v>
      </c>
      <c r="H21" s="8">
        <v>0</v>
      </c>
      <c r="I21" s="36">
        <v>417.63619700000004</v>
      </c>
      <c r="J21" s="37">
        <f t="shared" si="2"/>
        <v>0.0527988142751908</v>
      </c>
      <c r="K21" s="9">
        <f t="shared" si="3"/>
        <v>0.0017196162716710112</v>
      </c>
      <c r="L21" s="9">
        <f t="shared" si="4"/>
        <v>0.016127251537059656</v>
      </c>
      <c r="M21" s="9">
        <f t="shared" si="5"/>
        <v>0.6239413055473255</v>
      </c>
      <c r="N21" s="9">
        <f t="shared" si="6"/>
        <v>0.08864001316437617</v>
      </c>
      <c r="O21" s="9">
        <f t="shared" si="7"/>
        <v>0.2167729992043769</v>
      </c>
      <c r="P21" s="14">
        <f t="shared" si="8"/>
        <v>0</v>
      </c>
      <c r="Q21" s="42">
        <f t="shared" si="9"/>
        <v>22.050696</v>
      </c>
      <c r="R21" s="21">
        <f t="shared" si="10"/>
        <v>351.11272500000007</v>
      </c>
      <c r="S21" s="21">
        <f t="shared" si="11"/>
        <v>7.453498000000001</v>
      </c>
      <c r="T21" s="43">
        <f t="shared" si="12"/>
        <v>37.019278</v>
      </c>
      <c r="U21" s="38">
        <f t="shared" si="13"/>
        <v>0.0527988142751908</v>
      </c>
      <c r="V21" s="44">
        <f t="shared" si="14"/>
        <v>0.8407143047517024</v>
      </c>
      <c r="W21" s="44">
        <f t="shared" si="15"/>
        <v>0.017846867808730668</v>
      </c>
      <c r="X21" s="45">
        <f t="shared" si="16"/>
        <v>0.08864001316437617</v>
      </c>
      <c r="Y21" s="35">
        <v>28.748789</v>
      </c>
      <c r="Z21" s="8">
        <v>0.805841</v>
      </c>
      <c r="AA21" s="8">
        <v>10.569742</v>
      </c>
      <c r="AB21" s="8">
        <v>269.499504</v>
      </c>
      <c r="AC21" s="8">
        <v>17.424833</v>
      </c>
      <c r="AD21" s="8">
        <v>90.587493</v>
      </c>
      <c r="AE21" s="8">
        <v>0</v>
      </c>
      <c r="AF21" s="36">
        <v>417.63620199999997</v>
      </c>
      <c r="AG21" s="38">
        <f t="shared" si="17"/>
        <v>0.06883691884590165</v>
      </c>
      <c r="AH21" s="44">
        <f t="shared" si="18"/>
        <v>0.0019295286323086597</v>
      </c>
      <c r="AI21" s="44">
        <f t="shared" si="19"/>
        <v>0.02530849116031003</v>
      </c>
      <c r="AJ21" s="44">
        <f t="shared" si="20"/>
        <v>0.6452972848998526</v>
      </c>
      <c r="AK21" s="44">
        <f t="shared" si="21"/>
        <v>0.041722516211879015</v>
      </c>
      <c r="AL21" s="44">
        <f t="shared" si="22"/>
        <v>0.21690527222189027</v>
      </c>
      <c r="AM21" s="45">
        <f t="shared" si="23"/>
        <v>0</v>
      </c>
      <c r="AN21" s="42">
        <f t="shared" si="24"/>
        <v>28.748789</v>
      </c>
      <c r="AO21" s="21">
        <f t="shared" si="25"/>
        <v>360.086997</v>
      </c>
      <c r="AP21" s="21">
        <f t="shared" si="26"/>
        <v>11.375582999999999</v>
      </c>
      <c r="AQ21" s="43">
        <f t="shared" si="27"/>
        <v>17.424833</v>
      </c>
      <c r="AR21" s="38">
        <f t="shared" si="28"/>
        <v>0.06883691884590165</v>
      </c>
      <c r="AS21" s="44">
        <f t="shared" si="29"/>
        <v>0.8622025571217429</v>
      </c>
      <c r="AT21" s="44">
        <f t="shared" si="30"/>
        <v>0.027238019792618688</v>
      </c>
      <c r="AU21" s="45">
        <f t="shared" si="31"/>
        <v>0.041722516211879015</v>
      </c>
      <c r="AV21" s="42">
        <f t="shared" si="32"/>
        <v>6.698093</v>
      </c>
      <c r="AW21" s="21">
        <f t="shared" si="33"/>
        <v>8.974271999999928</v>
      </c>
      <c r="AX21" s="21">
        <f t="shared" si="34"/>
        <v>3.9220849999999983</v>
      </c>
      <c r="AY21" s="43">
        <f t="shared" si="35"/>
        <v>-19.594445</v>
      </c>
      <c r="AZ21" s="49">
        <f t="shared" si="36"/>
        <v>1.6038104570710852</v>
      </c>
      <c r="BA21" s="50">
        <f t="shared" si="37"/>
        <v>2.1488252370040484</v>
      </c>
      <c r="BB21" s="50">
        <f t="shared" si="38"/>
        <v>0.939115198388802</v>
      </c>
      <c r="BC21" s="51">
        <f t="shared" si="39"/>
        <v>-4.691749695249715</v>
      </c>
    </row>
    <row r="22" spans="1:55" ht="12.75">
      <c r="A22" s="34">
        <v>3000</v>
      </c>
      <c r="B22" s="35">
        <v>326.014036</v>
      </c>
      <c r="C22" s="8">
        <v>31.659742</v>
      </c>
      <c r="D22" s="8">
        <v>31.645345</v>
      </c>
      <c r="E22" s="8">
        <v>566.9233399999999</v>
      </c>
      <c r="F22" s="8">
        <v>182.190771</v>
      </c>
      <c r="G22" s="8">
        <v>165.69384100000002</v>
      </c>
      <c r="H22" s="8">
        <v>2.479887</v>
      </c>
      <c r="I22" s="36">
        <v>1306.6069619999998</v>
      </c>
      <c r="J22" s="37">
        <f t="shared" si="2"/>
        <v>0.24951193854116324</v>
      </c>
      <c r="K22" s="9">
        <f t="shared" si="3"/>
        <v>0.0242305015362378</v>
      </c>
      <c r="L22" s="9">
        <f t="shared" si="4"/>
        <v>0.02421948292052649</v>
      </c>
      <c r="M22" s="9">
        <f t="shared" si="5"/>
        <v>0.43388972850123236</v>
      </c>
      <c r="N22" s="9">
        <f t="shared" si="6"/>
        <v>0.13943808375329936</v>
      </c>
      <c r="O22" s="9">
        <f t="shared" si="7"/>
        <v>0.12681230532123863</v>
      </c>
      <c r="P22" s="14">
        <f t="shared" si="8"/>
        <v>0.0018979594263022154</v>
      </c>
      <c r="Q22" s="42">
        <f t="shared" si="9"/>
        <v>328.493923</v>
      </c>
      <c r="R22" s="21">
        <f t="shared" si="10"/>
        <v>732.617181</v>
      </c>
      <c r="S22" s="21">
        <f t="shared" si="11"/>
        <v>63.305087</v>
      </c>
      <c r="T22" s="43">
        <f t="shared" si="12"/>
        <v>182.190771</v>
      </c>
      <c r="U22" s="38">
        <f t="shared" si="13"/>
        <v>0.2514098979674655</v>
      </c>
      <c r="V22" s="44">
        <f t="shared" si="14"/>
        <v>0.560702033822471</v>
      </c>
      <c r="W22" s="44">
        <f t="shared" si="15"/>
        <v>0.04844998445676429</v>
      </c>
      <c r="X22" s="45">
        <f t="shared" si="16"/>
        <v>0.13943808375329936</v>
      </c>
      <c r="Y22" s="35">
        <v>382.890277</v>
      </c>
      <c r="Z22" s="8">
        <v>32.414112</v>
      </c>
      <c r="AA22" s="8">
        <v>39.541608</v>
      </c>
      <c r="AB22" s="8">
        <v>498.290665</v>
      </c>
      <c r="AC22" s="8">
        <v>164.394707</v>
      </c>
      <c r="AD22" s="8">
        <v>186.59573</v>
      </c>
      <c r="AE22" s="8">
        <v>2.479885</v>
      </c>
      <c r="AF22" s="36">
        <v>1306.606984</v>
      </c>
      <c r="AG22" s="38">
        <f t="shared" si="17"/>
        <v>0.29304166297561796</v>
      </c>
      <c r="AH22" s="44">
        <f t="shared" si="18"/>
        <v>0.0248078518963226</v>
      </c>
      <c r="AI22" s="44">
        <f t="shared" si="19"/>
        <v>0.030262817473032874</v>
      </c>
      <c r="AJ22" s="44">
        <f t="shared" si="20"/>
        <v>0.38136232202320075</v>
      </c>
      <c r="AK22" s="44">
        <f t="shared" si="21"/>
        <v>0.12581802468614126</v>
      </c>
      <c r="AL22" s="44">
        <f t="shared" si="22"/>
        <v>0.1428093798875687</v>
      </c>
      <c r="AM22" s="45">
        <f t="shared" si="23"/>
        <v>0.0018979578956200298</v>
      </c>
      <c r="AN22" s="42">
        <f t="shared" si="24"/>
        <v>385.37016200000005</v>
      </c>
      <c r="AO22" s="21">
        <f t="shared" si="25"/>
        <v>684.886395</v>
      </c>
      <c r="AP22" s="21">
        <f t="shared" si="26"/>
        <v>71.95572</v>
      </c>
      <c r="AQ22" s="43">
        <f t="shared" si="27"/>
        <v>164.394707</v>
      </c>
      <c r="AR22" s="38">
        <f t="shared" si="28"/>
        <v>0.29493962087123804</v>
      </c>
      <c r="AS22" s="44">
        <f t="shared" si="29"/>
        <v>0.5241717019107694</v>
      </c>
      <c r="AT22" s="44">
        <f t="shared" si="30"/>
        <v>0.05507066936935547</v>
      </c>
      <c r="AU22" s="45">
        <f t="shared" si="31"/>
        <v>0.12581802468614126</v>
      </c>
      <c r="AV22" s="42">
        <f t="shared" si="32"/>
        <v>56.876239000000055</v>
      </c>
      <c r="AW22" s="21">
        <f t="shared" si="33"/>
        <v>-47.730785999999966</v>
      </c>
      <c r="AX22" s="21">
        <f t="shared" si="34"/>
        <v>8.650633</v>
      </c>
      <c r="AY22" s="43">
        <f t="shared" si="35"/>
        <v>-17.796064</v>
      </c>
      <c r="AZ22" s="49">
        <f t="shared" si="36"/>
        <v>4.352972290377255</v>
      </c>
      <c r="BA22" s="50">
        <f t="shared" si="37"/>
        <v>-3.653033191170152</v>
      </c>
      <c r="BB22" s="50">
        <f t="shared" si="38"/>
        <v>0.6620684912591185</v>
      </c>
      <c r="BC22" s="51">
        <f t="shared" si="39"/>
        <v>-1.3620059067158103</v>
      </c>
    </row>
    <row r="23" spans="1:55" ht="12.75">
      <c r="A23" s="34">
        <v>3001</v>
      </c>
      <c r="B23" s="35">
        <v>97.744752</v>
      </c>
      <c r="C23" s="8">
        <v>37.479192</v>
      </c>
      <c r="D23" s="8">
        <v>87.731785</v>
      </c>
      <c r="E23" s="8">
        <v>598.711269</v>
      </c>
      <c r="F23" s="8">
        <v>22.673303</v>
      </c>
      <c r="G23" s="8">
        <v>116.996861</v>
      </c>
      <c r="H23" s="8">
        <v>8.53551</v>
      </c>
      <c r="I23" s="36">
        <v>969.8726720000001</v>
      </c>
      <c r="J23" s="37">
        <f t="shared" si="2"/>
        <v>0.10078101468560607</v>
      </c>
      <c r="K23" s="9">
        <f t="shared" si="3"/>
        <v>0.038643414833736026</v>
      </c>
      <c r="L23" s="9">
        <f t="shared" si="4"/>
        <v>0.0904570131036747</v>
      </c>
      <c r="M23" s="9">
        <f t="shared" si="5"/>
        <v>0.6173091440605102</v>
      </c>
      <c r="N23" s="9">
        <f t="shared" si="6"/>
        <v>0.023377607859849048</v>
      </c>
      <c r="O23" s="9">
        <f t="shared" si="7"/>
        <v>0.12063115538531226</v>
      </c>
      <c r="P23" s="14">
        <f t="shared" si="8"/>
        <v>0.008800650071311629</v>
      </c>
      <c r="Q23" s="42">
        <f t="shared" si="9"/>
        <v>106.28026200000001</v>
      </c>
      <c r="R23" s="21">
        <f t="shared" si="10"/>
        <v>715.70813</v>
      </c>
      <c r="S23" s="21">
        <f t="shared" si="11"/>
        <v>125.210977</v>
      </c>
      <c r="T23" s="43">
        <f t="shared" si="12"/>
        <v>22.673303</v>
      </c>
      <c r="U23" s="38">
        <f t="shared" si="13"/>
        <v>0.1095816647569177</v>
      </c>
      <c r="V23" s="44">
        <f t="shared" si="14"/>
        <v>0.7379402994458224</v>
      </c>
      <c r="W23" s="44">
        <f t="shared" si="15"/>
        <v>0.12910042793741072</v>
      </c>
      <c r="X23" s="45">
        <f t="shared" si="16"/>
        <v>0.023377607859849048</v>
      </c>
      <c r="Y23" s="35">
        <v>114.946394</v>
      </c>
      <c r="Z23" s="8">
        <v>38.312615</v>
      </c>
      <c r="AA23" s="8">
        <v>102.900252</v>
      </c>
      <c r="AB23" s="8">
        <v>558.756675</v>
      </c>
      <c r="AC23" s="8">
        <v>22.194653</v>
      </c>
      <c r="AD23" s="8">
        <v>124.226542</v>
      </c>
      <c r="AE23" s="8">
        <v>8.535511</v>
      </c>
      <c r="AF23" s="36">
        <v>969.872642</v>
      </c>
      <c r="AG23" s="38">
        <f t="shared" si="17"/>
        <v>0.11851699436274042</v>
      </c>
      <c r="AH23" s="44">
        <f t="shared" si="18"/>
        <v>0.039502726601208946</v>
      </c>
      <c r="AI23" s="44">
        <f t="shared" si="19"/>
        <v>0.10609666090272103</v>
      </c>
      <c r="AJ23" s="44">
        <f t="shared" si="20"/>
        <v>0.5761134333724168</v>
      </c>
      <c r="AK23" s="44">
        <f t="shared" si="21"/>
        <v>0.022884089469426765</v>
      </c>
      <c r="AL23" s="44">
        <f t="shared" si="22"/>
        <v>0.12808541325721567</v>
      </c>
      <c r="AM23" s="45">
        <f t="shared" si="23"/>
        <v>0.008800651102374806</v>
      </c>
      <c r="AN23" s="42">
        <f t="shared" si="24"/>
        <v>123.481905</v>
      </c>
      <c r="AO23" s="21">
        <f t="shared" si="25"/>
        <v>682.983217</v>
      </c>
      <c r="AP23" s="21">
        <f t="shared" si="26"/>
        <v>141.212867</v>
      </c>
      <c r="AQ23" s="43">
        <f t="shared" si="27"/>
        <v>22.194653</v>
      </c>
      <c r="AR23" s="38">
        <f t="shared" si="28"/>
        <v>0.12731764546511523</v>
      </c>
      <c r="AS23" s="44">
        <f t="shared" si="29"/>
        <v>0.7041988466296325</v>
      </c>
      <c r="AT23" s="44">
        <f t="shared" si="30"/>
        <v>0.14559938750392998</v>
      </c>
      <c r="AU23" s="45">
        <f t="shared" si="31"/>
        <v>0.022884089469426765</v>
      </c>
      <c r="AV23" s="42">
        <f t="shared" si="32"/>
        <v>17.20164299999999</v>
      </c>
      <c r="AW23" s="21">
        <f t="shared" si="33"/>
        <v>-32.724913000000015</v>
      </c>
      <c r="AX23" s="21">
        <f t="shared" si="34"/>
        <v>16.00188999999999</v>
      </c>
      <c r="AY23" s="43">
        <f t="shared" si="35"/>
        <v>-0.4786500000000018</v>
      </c>
      <c r="AZ23" s="49">
        <f t="shared" si="36"/>
        <v>1.7735980708197527</v>
      </c>
      <c r="BA23" s="50">
        <f t="shared" si="37"/>
        <v>-3.37414528161899</v>
      </c>
      <c r="BB23" s="50">
        <f t="shared" si="38"/>
        <v>1.6498959566519256</v>
      </c>
      <c r="BC23" s="51">
        <f t="shared" si="39"/>
        <v>-0.04935183904222831</v>
      </c>
    </row>
    <row r="24" spans="1:55" ht="12.75">
      <c r="A24" s="34">
        <v>3002</v>
      </c>
      <c r="B24" s="35">
        <v>57.412282</v>
      </c>
      <c r="C24" s="8">
        <v>9.010645</v>
      </c>
      <c r="D24" s="8">
        <v>54.10377</v>
      </c>
      <c r="E24" s="8">
        <v>579.510947</v>
      </c>
      <c r="F24" s="8">
        <v>64.570696</v>
      </c>
      <c r="G24" s="8">
        <v>275.729232</v>
      </c>
      <c r="H24" s="8">
        <v>0</v>
      </c>
      <c r="I24" s="36">
        <v>1040.337572</v>
      </c>
      <c r="J24" s="37">
        <f t="shared" si="2"/>
        <v>0.0551862045024747</v>
      </c>
      <c r="K24" s="9">
        <f t="shared" si="3"/>
        <v>0.008661270382340859</v>
      </c>
      <c r="L24" s="9">
        <f t="shared" si="4"/>
        <v>0.05200597522974014</v>
      </c>
      <c r="M24" s="9">
        <f t="shared" si="5"/>
        <v>0.5570412552590189</v>
      </c>
      <c r="N24" s="9">
        <f t="shared" si="6"/>
        <v>0.06206706144032257</v>
      </c>
      <c r="O24" s="9">
        <f t="shared" si="7"/>
        <v>0.2650382331861028</v>
      </c>
      <c r="P24" s="14">
        <f t="shared" si="8"/>
        <v>0</v>
      </c>
      <c r="Q24" s="42">
        <f t="shared" si="9"/>
        <v>57.412282</v>
      </c>
      <c r="R24" s="21">
        <f t="shared" si="10"/>
        <v>855.240179</v>
      </c>
      <c r="S24" s="21">
        <f t="shared" si="11"/>
        <v>63.114414999999994</v>
      </c>
      <c r="T24" s="43">
        <f t="shared" si="12"/>
        <v>64.570696</v>
      </c>
      <c r="U24" s="38">
        <f t="shared" si="13"/>
        <v>0.0551862045024747</v>
      </c>
      <c r="V24" s="44">
        <f t="shared" si="14"/>
        <v>0.8220794884451218</v>
      </c>
      <c r="W24" s="44">
        <f t="shared" si="15"/>
        <v>0.060667245612081</v>
      </c>
      <c r="X24" s="45">
        <f t="shared" si="16"/>
        <v>0.06206706144032257</v>
      </c>
      <c r="Y24" s="35">
        <v>78.13573</v>
      </c>
      <c r="Z24" s="8">
        <v>10.389138</v>
      </c>
      <c r="AA24" s="8">
        <v>72.882876</v>
      </c>
      <c r="AB24" s="8">
        <v>558.360632</v>
      </c>
      <c r="AC24" s="8">
        <v>38.056579</v>
      </c>
      <c r="AD24" s="8">
        <v>282.512613</v>
      </c>
      <c r="AE24" s="8">
        <v>0</v>
      </c>
      <c r="AF24" s="36">
        <v>1040.337568</v>
      </c>
      <c r="AG24" s="38">
        <f t="shared" si="17"/>
        <v>0.07510613103186088</v>
      </c>
      <c r="AH24" s="44">
        <f t="shared" si="18"/>
        <v>0.009986314326826987</v>
      </c>
      <c r="AI24" s="44">
        <f t="shared" si="19"/>
        <v>0.07005694878431248</v>
      </c>
      <c r="AJ24" s="44">
        <f t="shared" si="20"/>
        <v>0.5367110128749633</v>
      </c>
      <c r="AK24" s="44">
        <f t="shared" si="21"/>
        <v>0.03658099065559847</v>
      </c>
      <c r="AL24" s="44">
        <f t="shared" si="22"/>
        <v>0.27155859848153213</v>
      </c>
      <c r="AM24" s="45">
        <f t="shared" si="23"/>
        <v>0</v>
      </c>
      <c r="AN24" s="42">
        <f t="shared" si="24"/>
        <v>78.13573</v>
      </c>
      <c r="AO24" s="21">
        <f t="shared" si="25"/>
        <v>840.873245</v>
      </c>
      <c r="AP24" s="21">
        <f t="shared" si="26"/>
        <v>83.272014</v>
      </c>
      <c r="AQ24" s="43">
        <f t="shared" si="27"/>
        <v>38.056579</v>
      </c>
      <c r="AR24" s="38">
        <f t="shared" si="28"/>
        <v>0.07510613103186088</v>
      </c>
      <c r="AS24" s="44">
        <f t="shared" si="29"/>
        <v>0.8082696113564954</v>
      </c>
      <c r="AT24" s="44">
        <f t="shared" si="30"/>
        <v>0.08004326311113948</v>
      </c>
      <c r="AU24" s="45">
        <f t="shared" si="31"/>
        <v>0.03658099065559847</v>
      </c>
      <c r="AV24" s="42">
        <f t="shared" si="32"/>
        <v>20.723447999999998</v>
      </c>
      <c r="AW24" s="21">
        <f t="shared" si="33"/>
        <v>-14.366934000000015</v>
      </c>
      <c r="AX24" s="21">
        <f t="shared" si="34"/>
        <v>20.157599000000005</v>
      </c>
      <c r="AY24" s="43">
        <f t="shared" si="35"/>
        <v>-26.514117</v>
      </c>
      <c r="AZ24" s="49">
        <f t="shared" si="36"/>
        <v>1.9919926529386178</v>
      </c>
      <c r="BA24" s="50">
        <f t="shared" si="37"/>
        <v>-1.3809877088626354</v>
      </c>
      <c r="BB24" s="50">
        <f t="shared" si="38"/>
        <v>1.9376017499058478</v>
      </c>
      <c r="BC24" s="51">
        <f t="shared" si="39"/>
        <v>-2.54860707847241</v>
      </c>
    </row>
    <row r="25" spans="1:55" ht="12.75">
      <c r="A25" s="34">
        <v>3003</v>
      </c>
      <c r="B25" s="35">
        <v>84.359762</v>
      </c>
      <c r="C25" s="8">
        <v>11.322969</v>
      </c>
      <c r="D25" s="8">
        <v>61.488255</v>
      </c>
      <c r="E25" s="8">
        <v>662.870299</v>
      </c>
      <c r="F25" s="8">
        <v>40.12528</v>
      </c>
      <c r="G25" s="8">
        <v>162.29510299999998</v>
      </c>
      <c r="H25" s="8">
        <v>6.631649</v>
      </c>
      <c r="I25" s="36">
        <v>1029.0933169999998</v>
      </c>
      <c r="J25" s="37">
        <f t="shared" si="2"/>
        <v>0.08197484193748779</v>
      </c>
      <c r="K25" s="9">
        <f t="shared" si="3"/>
        <v>0.011002859325730129</v>
      </c>
      <c r="L25" s="9">
        <f t="shared" si="4"/>
        <v>0.05974993130773583</v>
      </c>
      <c r="M25" s="9">
        <f t="shared" si="5"/>
        <v>0.6441304088266664</v>
      </c>
      <c r="N25" s="9">
        <f t="shared" si="6"/>
        <v>0.03899090523391282</v>
      </c>
      <c r="O25" s="9">
        <f t="shared" si="7"/>
        <v>0.15770688655633355</v>
      </c>
      <c r="P25" s="14">
        <f t="shared" si="8"/>
        <v>0.006444166812133716</v>
      </c>
      <c r="Q25" s="42">
        <f t="shared" si="9"/>
        <v>90.991411</v>
      </c>
      <c r="R25" s="21">
        <f t="shared" si="10"/>
        <v>825.1654020000001</v>
      </c>
      <c r="S25" s="21">
        <f t="shared" si="11"/>
        <v>72.81122400000001</v>
      </c>
      <c r="T25" s="43">
        <f t="shared" si="12"/>
        <v>40.12528</v>
      </c>
      <c r="U25" s="38">
        <f t="shared" si="13"/>
        <v>0.0884190087496215</v>
      </c>
      <c r="V25" s="44">
        <f t="shared" si="14"/>
        <v>0.801837295383</v>
      </c>
      <c r="W25" s="44">
        <f t="shared" si="15"/>
        <v>0.07075279063346597</v>
      </c>
      <c r="X25" s="45">
        <f t="shared" si="16"/>
        <v>0.03899090523391282</v>
      </c>
      <c r="Y25" s="35">
        <v>98.359875</v>
      </c>
      <c r="Z25" s="8">
        <v>11.271557</v>
      </c>
      <c r="AA25" s="8">
        <v>68.584713</v>
      </c>
      <c r="AB25" s="8">
        <v>638.170359</v>
      </c>
      <c r="AC25" s="8">
        <v>33.012941</v>
      </c>
      <c r="AD25" s="8">
        <v>173.062241</v>
      </c>
      <c r="AE25" s="8">
        <v>6.63165</v>
      </c>
      <c r="AF25" s="36">
        <v>1029.093336</v>
      </c>
      <c r="AG25" s="38">
        <f t="shared" si="17"/>
        <v>0.09557916019388553</v>
      </c>
      <c r="AH25" s="44">
        <f t="shared" si="18"/>
        <v>0.010952900785381353</v>
      </c>
      <c r="AI25" s="44">
        <f t="shared" si="19"/>
        <v>0.06664576658600534</v>
      </c>
      <c r="AJ25" s="44">
        <f t="shared" si="20"/>
        <v>0.6201287565061508</v>
      </c>
      <c r="AK25" s="44">
        <f t="shared" si="21"/>
        <v>0.032079637924613984</v>
      </c>
      <c r="AL25" s="44">
        <f t="shared" si="22"/>
        <v>0.16816962868295454</v>
      </c>
      <c r="AM25" s="45">
        <f t="shared" si="23"/>
        <v>0.00644416778386289</v>
      </c>
      <c r="AN25" s="42">
        <f t="shared" si="24"/>
        <v>104.991525</v>
      </c>
      <c r="AO25" s="21">
        <f t="shared" si="25"/>
        <v>811.2325999999999</v>
      </c>
      <c r="AP25" s="21">
        <f t="shared" si="26"/>
        <v>79.85627</v>
      </c>
      <c r="AQ25" s="43">
        <f t="shared" si="27"/>
        <v>33.012941</v>
      </c>
      <c r="AR25" s="38">
        <f t="shared" si="28"/>
        <v>0.10202332797774841</v>
      </c>
      <c r="AS25" s="44">
        <f t="shared" si="29"/>
        <v>0.7882983851891053</v>
      </c>
      <c r="AT25" s="44">
        <f t="shared" si="30"/>
        <v>0.0775986673713867</v>
      </c>
      <c r="AU25" s="45">
        <f t="shared" si="31"/>
        <v>0.032079637924613984</v>
      </c>
      <c r="AV25" s="42">
        <f t="shared" si="32"/>
        <v>14.000113999999996</v>
      </c>
      <c r="AW25" s="21">
        <f t="shared" si="33"/>
        <v>-13.932802000000152</v>
      </c>
      <c r="AX25" s="21">
        <f t="shared" si="34"/>
        <v>7.045045999999985</v>
      </c>
      <c r="AY25" s="43">
        <f t="shared" si="35"/>
        <v>-7.112338999999999</v>
      </c>
      <c r="AZ25" s="49">
        <f t="shared" si="36"/>
        <v>1.3604319228126909</v>
      </c>
      <c r="BA25" s="50">
        <f t="shared" si="37"/>
        <v>-1.3538910193894638</v>
      </c>
      <c r="BB25" s="50">
        <f t="shared" si="38"/>
        <v>0.6845876737920725</v>
      </c>
      <c r="BC25" s="51">
        <f t="shared" si="39"/>
        <v>-0.6911267309298835</v>
      </c>
    </row>
    <row r="26" spans="1:55" ht="12.75">
      <c r="A26" s="34">
        <v>3004</v>
      </c>
      <c r="B26" s="35">
        <v>130.352441</v>
      </c>
      <c r="C26" s="8">
        <v>13.969536</v>
      </c>
      <c r="D26" s="8">
        <v>22.898856</v>
      </c>
      <c r="E26" s="8">
        <v>592.7847730000001</v>
      </c>
      <c r="F26" s="8">
        <v>60.304674</v>
      </c>
      <c r="G26" s="8">
        <v>152.89382999999998</v>
      </c>
      <c r="H26" s="8">
        <v>8.005487</v>
      </c>
      <c r="I26" s="36">
        <v>981.209597</v>
      </c>
      <c r="J26" s="37">
        <f t="shared" si="2"/>
        <v>0.13284872202488252</v>
      </c>
      <c r="K26" s="9">
        <f t="shared" si="3"/>
        <v>0.014237056020152235</v>
      </c>
      <c r="L26" s="9">
        <f t="shared" si="4"/>
        <v>0.023337374675107256</v>
      </c>
      <c r="M26" s="9">
        <f t="shared" si="5"/>
        <v>0.6041367459230019</v>
      </c>
      <c r="N26" s="9">
        <f t="shared" si="6"/>
        <v>0.06145952320929042</v>
      </c>
      <c r="O26" s="9">
        <f t="shared" si="7"/>
        <v>0.15582178411978984</v>
      </c>
      <c r="P26" s="14">
        <f t="shared" si="8"/>
        <v>0.008158794027775902</v>
      </c>
      <c r="Q26" s="42">
        <f t="shared" si="9"/>
        <v>138.357928</v>
      </c>
      <c r="R26" s="21">
        <f t="shared" si="10"/>
        <v>745.6786030000001</v>
      </c>
      <c r="S26" s="21">
        <f t="shared" si="11"/>
        <v>36.868392</v>
      </c>
      <c r="T26" s="43">
        <f t="shared" si="12"/>
        <v>60.304674</v>
      </c>
      <c r="U26" s="38">
        <f t="shared" si="13"/>
        <v>0.1410075160526584</v>
      </c>
      <c r="V26" s="44">
        <f t="shared" si="14"/>
        <v>0.7599585300427917</v>
      </c>
      <c r="W26" s="44">
        <f t="shared" si="15"/>
        <v>0.037574430695259495</v>
      </c>
      <c r="X26" s="45">
        <f t="shared" si="16"/>
        <v>0.06145952320929042</v>
      </c>
      <c r="Y26" s="35">
        <v>150.738407</v>
      </c>
      <c r="Z26" s="8">
        <v>17.356001</v>
      </c>
      <c r="AA26" s="8">
        <v>38.871566</v>
      </c>
      <c r="AB26" s="8">
        <v>567.8179630000001</v>
      </c>
      <c r="AC26" s="8">
        <v>36.313974</v>
      </c>
      <c r="AD26" s="8">
        <v>162.10618499999998</v>
      </c>
      <c r="AE26" s="8">
        <v>8.005486</v>
      </c>
      <c r="AF26" s="36">
        <v>981.2095820000001</v>
      </c>
      <c r="AG26" s="38">
        <f t="shared" si="17"/>
        <v>0.1536250842438509</v>
      </c>
      <c r="AH26" s="44">
        <f t="shared" si="18"/>
        <v>0.017688372650517398</v>
      </c>
      <c r="AI26" s="44">
        <f t="shared" si="19"/>
        <v>0.03961596596573036</v>
      </c>
      <c r="AJ26" s="44">
        <f t="shared" si="20"/>
        <v>0.5786918154246304</v>
      </c>
      <c r="AK26" s="44">
        <f t="shared" si="21"/>
        <v>0.03700939545539321</v>
      </c>
      <c r="AL26" s="44">
        <f t="shared" si="22"/>
        <v>0.16521055796399836</v>
      </c>
      <c r="AM26" s="45">
        <f t="shared" si="23"/>
        <v>0.008158793008625658</v>
      </c>
      <c r="AN26" s="42">
        <f t="shared" si="24"/>
        <v>158.74389299999999</v>
      </c>
      <c r="AO26" s="21">
        <f t="shared" si="25"/>
        <v>729.9241480000001</v>
      </c>
      <c r="AP26" s="21">
        <f t="shared" si="26"/>
        <v>56.227567</v>
      </c>
      <c r="AQ26" s="43">
        <f t="shared" si="27"/>
        <v>36.313974</v>
      </c>
      <c r="AR26" s="38">
        <f t="shared" si="28"/>
        <v>0.16178387725247656</v>
      </c>
      <c r="AS26" s="44">
        <f t="shared" si="29"/>
        <v>0.7439023733886289</v>
      </c>
      <c r="AT26" s="44">
        <f t="shared" si="30"/>
        <v>0.05730433861624776</v>
      </c>
      <c r="AU26" s="45">
        <f t="shared" si="31"/>
        <v>0.03700939545539321</v>
      </c>
      <c r="AV26" s="42">
        <f t="shared" si="32"/>
        <v>20.385965</v>
      </c>
      <c r="AW26" s="21">
        <f t="shared" si="33"/>
        <v>-15.754455000000007</v>
      </c>
      <c r="AX26" s="21">
        <f t="shared" si="34"/>
        <v>19.359175</v>
      </c>
      <c r="AY26" s="43">
        <f t="shared" si="35"/>
        <v>-23.990699999999997</v>
      </c>
      <c r="AZ26" s="49">
        <f t="shared" si="36"/>
        <v>2.0776361199818156</v>
      </c>
      <c r="BA26" s="50">
        <f t="shared" si="37"/>
        <v>-1.6056156654162823</v>
      </c>
      <c r="BB26" s="50">
        <f t="shared" si="38"/>
        <v>1.9729907920988263</v>
      </c>
      <c r="BC26" s="51">
        <f t="shared" si="39"/>
        <v>-2.445012775389721</v>
      </c>
    </row>
    <row r="27" spans="1:55" ht="12.75">
      <c r="A27" s="34">
        <v>3005</v>
      </c>
      <c r="B27" s="35">
        <v>72.556384</v>
      </c>
      <c r="C27" s="8">
        <v>7.011238</v>
      </c>
      <c r="D27" s="8">
        <v>36.795617</v>
      </c>
      <c r="E27" s="8">
        <v>504.591703</v>
      </c>
      <c r="F27" s="8">
        <v>21.826085</v>
      </c>
      <c r="G27" s="8">
        <v>77.692975</v>
      </c>
      <c r="H27" s="8">
        <v>5.995195</v>
      </c>
      <c r="I27" s="36">
        <v>726.469197</v>
      </c>
      <c r="J27" s="37">
        <f t="shared" si="2"/>
        <v>0.0998753757208511</v>
      </c>
      <c r="K27" s="9">
        <f t="shared" si="3"/>
        <v>0.009651115324577209</v>
      </c>
      <c r="L27" s="9">
        <f t="shared" si="4"/>
        <v>0.050649934163691734</v>
      </c>
      <c r="M27" s="9">
        <f t="shared" si="5"/>
        <v>0.6945810023105494</v>
      </c>
      <c r="N27" s="9">
        <f t="shared" si="6"/>
        <v>0.030044061179926394</v>
      </c>
      <c r="O27" s="9">
        <f t="shared" si="7"/>
        <v>0.10694600035464409</v>
      </c>
      <c r="P27" s="14">
        <f t="shared" si="8"/>
        <v>0.00825251094576003</v>
      </c>
      <c r="Q27" s="42">
        <f t="shared" si="9"/>
        <v>78.55157899999999</v>
      </c>
      <c r="R27" s="21">
        <f t="shared" si="10"/>
        <v>582.284678</v>
      </c>
      <c r="S27" s="21">
        <f t="shared" si="11"/>
        <v>43.806855</v>
      </c>
      <c r="T27" s="43">
        <f t="shared" si="12"/>
        <v>21.826085</v>
      </c>
      <c r="U27" s="38">
        <f t="shared" si="13"/>
        <v>0.10812788666661112</v>
      </c>
      <c r="V27" s="44">
        <f t="shared" si="14"/>
        <v>0.8015270026651935</v>
      </c>
      <c r="W27" s="44">
        <f t="shared" si="15"/>
        <v>0.06030104948826894</v>
      </c>
      <c r="X27" s="45">
        <f t="shared" si="16"/>
        <v>0.030044061179926394</v>
      </c>
      <c r="Y27" s="35">
        <v>81.388457</v>
      </c>
      <c r="Z27" s="8">
        <v>9.028502</v>
      </c>
      <c r="AA27" s="8">
        <v>44.55243</v>
      </c>
      <c r="AB27" s="8">
        <v>480.853939</v>
      </c>
      <c r="AC27" s="8">
        <v>26.678675</v>
      </c>
      <c r="AD27" s="8">
        <v>77.971986</v>
      </c>
      <c r="AE27" s="8">
        <v>5.995198</v>
      </c>
      <c r="AF27" s="36">
        <v>726.469187</v>
      </c>
      <c r="AG27" s="38">
        <f t="shared" si="17"/>
        <v>0.11203290839597704</v>
      </c>
      <c r="AH27" s="44">
        <f t="shared" si="18"/>
        <v>0.012427921290102544</v>
      </c>
      <c r="AI27" s="44">
        <f t="shared" si="19"/>
        <v>0.061327349024545084</v>
      </c>
      <c r="AJ27" s="44">
        <f t="shared" si="20"/>
        <v>0.6619054751195459</v>
      </c>
      <c r="AK27" s="44">
        <f t="shared" si="21"/>
        <v>0.03672375251445107</v>
      </c>
      <c r="AL27" s="44">
        <f t="shared" si="22"/>
        <v>0.1073300648148472</v>
      </c>
      <c r="AM27" s="45">
        <f t="shared" si="23"/>
        <v>0.008252515075322596</v>
      </c>
      <c r="AN27" s="42">
        <f t="shared" si="24"/>
        <v>87.383655</v>
      </c>
      <c r="AO27" s="21">
        <f t="shared" si="25"/>
        <v>558.825925</v>
      </c>
      <c r="AP27" s="21">
        <f t="shared" si="26"/>
        <v>53.580932000000004</v>
      </c>
      <c r="AQ27" s="43">
        <f t="shared" si="27"/>
        <v>26.678675</v>
      </c>
      <c r="AR27" s="38">
        <f t="shared" si="28"/>
        <v>0.12028542347129964</v>
      </c>
      <c r="AS27" s="44">
        <f t="shared" si="29"/>
        <v>0.7692355399343931</v>
      </c>
      <c r="AT27" s="44">
        <f t="shared" si="30"/>
        <v>0.07375527031464764</v>
      </c>
      <c r="AU27" s="45">
        <f t="shared" si="31"/>
        <v>0.03672375251445107</v>
      </c>
      <c r="AV27" s="42">
        <f t="shared" si="32"/>
        <v>8.832076000000015</v>
      </c>
      <c r="AW27" s="21">
        <f t="shared" si="33"/>
        <v>-23.458753</v>
      </c>
      <c r="AX27" s="21">
        <f t="shared" si="34"/>
        <v>9.774077000000005</v>
      </c>
      <c r="AY27" s="43">
        <f t="shared" si="35"/>
        <v>4.852589999999999</v>
      </c>
      <c r="AZ27" s="49">
        <f t="shared" si="36"/>
        <v>1.215753680468852</v>
      </c>
      <c r="BA27" s="50">
        <f t="shared" si="37"/>
        <v>-3.2291462730800413</v>
      </c>
      <c r="BB27" s="50">
        <f t="shared" si="38"/>
        <v>1.3454220826378698</v>
      </c>
      <c r="BC27" s="51">
        <f t="shared" si="39"/>
        <v>0.6679691334524677</v>
      </c>
    </row>
    <row r="28" spans="1:55" ht="12.75">
      <c r="A28" s="34">
        <v>3006</v>
      </c>
      <c r="B28" s="35">
        <v>103.638477</v>
      </c>
      <c r="C28" s="8">
        <v>9.733687</v>
      </c>
      <c r="D28" s="8">
        <v>28.851236</v>
      </c>
      <c r="E28" s="8">
        <v>725.0284240000001</v>
      </c>
      <c r="F28" s="8">
        <v>28.221723</v>
      </c>
      <c r="G28" s="8">
        <v>140.714252</v>
      </c>
      <c r="H28" s="8">
        <v>17.198188</v>
      </c>
      <c r="I28" s="36">
        <v>1053.3859870000001</v>
      </c>
      <c r="J28" s="37">
        <f t="shared" si="2"/>
        <v>0.0983860410894188</v>
      </c>
      <c r="K28" s="9">
        <f t="shared" si="3"/>
        <v>0.00924038018364108</v>
      </c>
      <c r="L28" s="9">
        <f t="shared" si="4"/>
        <v>0.02738904480983949</v>
      </c>
      <c r="M28" s="9">
        <f t="shared" si="5"/>
        <v>0.6882837183593558</v>
      </c>
      <c r="N28" s="9">
        <f t="shared" si="6"/>
        <v>0.02679143575886585</v>
      </c>
      <c r="O28" s="9">
        <f t="shared" si="7"/>
        <v>0.13358280225537117</v>
      </c>
      <c r="P28" s="14">
        <f t="shared" si="8"/>
        <v>0.016326577543507796</v>
      </c>
      <c r="Q28" s="42">
        <f t="shared" si="9"/>
        <v>120.836665</v>
      </c>
      <c r="R28" s="21">
        <f t="shared" si="10"/>
        <v>865.7426760000001</v>
      </c>
      <c r="S28" s="21">
        <f t="shared" si="11"/>
        <v>38.584923</v>
      </c>
      <c r="T28" s="43">
        <f t="shared" si="12"/>
        <v>28.221723</v>
      </c>
      <c r="U28" s="38">
        <f t="shared" si="13"/>
        <v>0.1147126186329266</v>
      </c>
      <c r="V28" s="44">
        <f t="shared" si="14"/>
        <v>0.821866520614727</v>
      </c>
      <c r="W28" s="44">
        <f t="shared" si="15"/>
        <v>0.03662942499348057</v>
      </c>
      <c r="X28" s="45">
        <f t="shared" si="16"/>
        <v>0.02679143575886585</v>
      </c>
      <c r="Y28" s="35">
        <v>116.553694</v>
      </c>
      <c r="Z28" s="8">
        <v>9.942721</v>
      </c>
      <c r="AA28" s="8">
        <v>39.40001</v>
      </c>
      <c r="AB28" s="8">
        <v>713.648584</v>
      </c>
      <c r="AC28" s="8">
        <v>13.857322</v>
      </c>
      <c r="AD28" s="8">
        <v>142.809478</v>
      </c>
      <c r="AE28" s="8">
        <v>17.174173</v>
      </c>
      <c r="AF28" s="36">
        <v>1053.385982</v>
      </c>
      <c r="AG28" s="38">
        <f t="shared" si="17"/>
        <v>0.11064671016930851</v>
      </c>
      <c r="AH28" s="44">
        <f t="shared" si="18"/>
        <v>0.00943882026408616</v>
      </c>
      <c r="AI28" s="44">
        <f t="shared" si="19"/>
        <v>0.03740320308627762</v>
      </c>
      <c r="AJ28" s="44">
        <f t="shared" si="20"/>
        <v>0.6774806128116834</v>
      </c>
      <c r="AK28" s="44">
        <f t="shared" si="21"/>
        <v>0.01315502785400163</v>
      </c>
      <c r="AL28" s="44">
        <f t="shared" si="22"/>
        <v>0.13557184143555537</v>
      </c>
      <c r="AM28" s="45">
        <f t="shared" si="23"/>
        <v>0.016303779632489072</v>
      </c>
      <c r="AN28" s="42">
        <f t="shared" si="24"/>
        <v>133.727867</v>
      </c>
      <c r="AO28" s="21">
        <f t="shared" si="25"/>
        <v>856.458062</v>
      </c>
      <c r="AP28" s="21">
        <f t="shared" si="26"/>
        <v>49.342731</v>
      </c>
      <c r="AQ28" s="43">
        <f t="shared" si="27"/>
        <v>13.857322</v>
      </c>
      <c r="AR28" s="38">
        <f t="shared" si="28"/>
        <v>0.1269504898017976</v>
      </c>
      <c r="AS28" s="44">
        <f t="shared" si="29"/>
        <v>0.8130524542472387</v>
      </c>
      <c r="AT28" s="44">
        <f t="shared" si="30"/>
        <v>0.046842023350363776</v>
      </c>
      <c r="AU28" s="45">
        <f t="shared" si="31"/>
        <v>0.01315502785400163</v>
      </c>
      <c r="AV28" s="42">
        <f t="shared" si="32"/>
        <v>12.891202000000007</v>
      </c>
      <c r="AW28" s="21">
        <f t="shared" si="33"/>
        <v>-9.284614000000033</v>
      </c>
      <c r="AX28" s="21">
        <f t="shared" si="34"/>
        <v>10.757807999999997</v>
      </c>
      <c r="AY28" s="43">
        <f t="shared" si="35"/>
        <v>-14.364401</v>
      </c>
      <c r="AZ28" s="49">
        <f t="shared" si="36"/>
        <v>1.2237871168870997</v>
      </c>
      <c r="BA28" s="50">
        <f t="shared" si="37"/>
        <v>-0.8814066367488271</v>
      </c>
      <c r="BB28" s="50">
        <f t="shared" si="38"/>
        <v>1.0212598356883207</v>
      </c>
      <c r="BC28" s="51">
        <f t="shared" si="39"/>
        <v>-1.363640790486422</v>
      </c>
    </row>
    <row r="29" spans="1:55" ht="12.75">
      <c r="A29" s="34">
        <v>3600</v>
      </c>
      <c r="B29" s="35">
        <v>152.548978</v>
      </c>
      <c r="C29" s="8">
        <v>21.601174</v>
      </c>
      <c r="D29" s="8">
        <v>119.238726</v>
      </c>
      <c r="E29" s="8">
        <v>984.143251</v>
      </c>
      <c r="F29" s="8">
        <v>233.417794</v>
      </c>
      <c r="G29" s="8">
        <v>195.323705</v>
      </c>
      <c r="H29" s="8">
        <v>0.389739</v>
      </c>
      <c r="I29" s="36">
        <v>1706.6633669999999</v>
      </c>
      <c r="J29" s="37">
        <f t="shared" si="2"/>
        <v>0.08938433961241755</v>
      </c>
      <c r="K29" s="9">
        <f t="shared" si="3"/>
        <v>0.012656962361576254</v>
      </c>
      <c r="L29" s="9">
        <f t="shared" si="4"/>
        <v>0.06986657609555406</v>
      </c>
      <c r="M29" s="9">
        <f t="shared" si="5"/>
        <v>0.5766475510222867</v>
      </c>
      <c r="N29" s="9">
        <f t="shared" si="6"/>
        <v>0.1367685030998852</v>
      </c>
      <c r="O29" s="9">
        <f t="shared" si="7"/>
        <v>0.11444770467145089</v>
      </c>
      <c r="P29" s="14">
        <f t="shared" si="8"/>
        <v>0.00022836313682943194</v>
      </c>
      <c r="Q29" s="42">
        <f t="shared" si="9"/>
        <v>152.938717</v>
      </c>
      <c r="R29" s="21">
        <f t="shared" si="10"/>
        <v>1179.466956</v>
      </c>
      <c r="S29" s="21">
        <f t="shared" si="11"/>
        <v>140.8399</v>
      </c>
      <c r="T29" s="43">
        <f t="shared" si="12"/>
        <v>233.417794</v>
      </c>
      <c r="U29" s="38">
        <f t="shared" si="13"/>
        <v>0.08961270274924699</v>
      </c>
      <c r="V29" s="44">
        <f t="shared" si="14"/>
        <v>0.6910952556937375</v>
      </c>
      <c r="W29" s="44">
        <f t="shared" si="15"/>
        <v>0.08252353845713031</v>
      </c>
      <c r="X29" s="45">
        <f t="shared" si="16"/>
        <v>0.1367685030998852</v>
      </c>
      <c r="Y29" s="35">
        <v>190.676563</v>
      </c>
      <c r="Z29" s="8">
        <v>20.014005</v>
      </c>
      <c r="AA29" s="8">
        <v>149.743428</v>
      </c>
      <c r="AB29" s="8">
        <v>913.6374659999999</v>
      </c>
      <c r="AC29" s="8">
        <v>232.318914</v>
      </c>
      <c r="AD29" s="8">
        <v>199.883258</v>
      </c>
      <c r="AE29" s="8">
        <v>0.389738</v>
      </c>
      <c r="AF29" s="36">
        <v>1706.663372</v>
      </c>
      <c r="AG29" s="38">
        <f t="shared" si="17"/>
        <v>0.1117247646412979</v>
      </c>
      <c r="AH29" s="44">
        <f t="shared" si="18"/>
        <v>0.01172697872760985</v>
      </c>
      <c r="AI29" s="44">
        <f t="shared" si="19"/>
        <v>0.08774045948101727</v>
      </c>
      <c r="AJ29" s="44">
        <f t="shared" si="20"/>
        <v>0.5353354877511706</v>
      </c>
      <c r="AK29" s="44">
        <f t="shared" si="21"/>
        <v>0.1361246268550159</v>
      </c>
      <c r="AL29" s="44">
        <f t="shared" si="22"/>
        <v>0.11711932292269095</v>
      </c>
      <c r="AM29" s="45">
        <f t="shared" si="23"/>
        <v>0.00022836255089079906</v>
      </c>
      <c r="AN29" s="42">
        <f t="shared" si="24"/>
        <v>191.06630099999998</v>
      </c>
      <c r="AO29" s="21">
        <f t="shared" si="25"/>
        <v>1113.520724</v>
      </c>
      <c r="AP29" s="21">
        <f t="shared" si="26"/>
        <v>169.757433</v>
      </c>
      <c r="AQ29" s="43">
        <f t="shared" si="27"/>
        <v>232.318914</v>
      </c>
      <c r="AR29" s="38">
        <f t="shared" si="28"/>
        <v>0.11195312719218868</v>
      </c>
      <c r="AS29" s="44">
        <f t="shared" si="29"/>
        <v>0.6524548106738616</v>
      </c>
      <c r="AT29" s="44">
        <f t="shared" si="30"/>
        <v>0.09946743820862712</v>
      </c>
      <c r="AU29" s="45">
        <f t="shared" si="31"/>
        <v>0.1361246268550159</v>
      </c>
      <c r="AV29" s="42">
        <f t="shared" si="32"/>
        <v>38.127583999999985</v>
      </c>
      <c r="AW29" s="21">
        <f t="shared" si="33"/>
        <v>-65.94623200000001</v>
      </c>
      <c r="AX29" s="21">
        <f t="shared" si="34"/>
        <v>28.91753299999999</v>
      </c>
      <c r="AY29" s="43">
        <f t="shared" si="35"/>
        <v>-1.0988799999999799</v>
      </c>
      <c r="AZ29" s="49">
        <f t="shared" si="36"/>
        <v>2.2340424442941695</v>
      </c>
      <c r="BA29" s="50">
        <f t="shared" si="37"/>
        <v>-3.8640445019875957</v>
      </c>
      <c r="BB29" s="50">
        <f t="shared" si="38"/>
        <v>1.6943899751496807</v>
      </c>
      <c r="BC29" s="51">
        <f t="shared" si="39"/>
        <v>-0.0643876244869307</v>
      </c>
    </row>
    <row r="30" spans="1:55" ht="12.75">
      <c r="A30" s="34">
        <v>3601</v>
      </c>
      <c r="B30" s="35">
        <v>5.967519</v>
      </c>
      <c r="C30" s="8">
        <v>0.415846</v>
      </c>
      <c r="D30" s="8">
        <v>2.657101</v>
      </c>
      <c r="E30" s="8">
        <v>111.642264</v>
      </c>
      <c r="F30" s="8">
        <v>11.254534</v>
      </c>
      <c r="G30" s="8">
        <v>55.209755</v>
      </c>
      <c r="H30" s="8">
        <v>0</v>
      </c>
      <c r="I30" s="36">
        <v>187.147019</v>
      </c>
      <c r="J30" s="37">
        <f t="shared" si="2"/>
        <v>0.03188679697858292</v>
      </c>
      <c r="K30" s="9">
        <f t="shared" si="3"/>
        <v>0.002222028447057444</v>
      </c>
      <c r="L30" s="9">
        <f t="shared" si="4"/>
        <v>0.014197933871444674</v>
      </c>
      <c r="M30" s="9">
        <f t="shared" si="5"/>
        <v>0.5965484494305517</v>
      </c>
      <c r="N30" s="9">
        <f t="shared" si="6"/>
        <v>0.06013739390633842</v>
      </c>
      <c r="O30" s="9">
        <f t="shared" si="7"/>
        <v>0.2950073973660248</v>
      </c>
      <c r="P30" s="14">
        <f t="shared" si="8"/>
        <v>0</v>
      </c>
      <c r="Q30" s="42">
        <f t="shared" si="9"/>
        <v>5.967519</v>
      </c>
      <c r="R30" s="21">
        <f t="shared" si="10"/>
        <v>166.85201899999998</v>
      </c>
      <c r="S30" s="21">
        <f t="shared" si="11"/>
        <v>3.072947</v>
      </c>
      <c r="T30" s="43">
        <f t="shared" si="12"/>
        <v>11.254534</v>
      </c>
      <c r="U30" s="38">
        <f t="shared" si="13"/>
        <v>0.03188679697858292</v>
      </c>
      <c r="V30" s="44">
        <f t="shared" si="14"/>
        <v>0.8915558467965765</v>
      </c>
      <c r="W30" s="44">
        <f t="shared" si="15"/>
        <v>0.01641996231850212</v>
      </c>
      <c r="X30" s="45">
        <f t="shared" si="16"/>
        <v>0.06013739390633842</v>
      </c>
      <c r="Y30" s="35">
        <v>5.979652</v>
      </c>
      <c r="Z30" s="8">
        <v>0.415846</v>
      </c>
      <c r="AA30" s="8">
        <v>5.102815</v>
      </c>
      <c r="AB30" s="8">
        <v>116.794304</v>
      </c>
      <c r="AC30" s="8">
        <v>5.841269</v>
      </c>
      <c r="AD30" s="8">
        <v>53.013129</v>
      </c>
      <c r="AE30" s="8">
        <v>0</v>
      </c>
      <c r="AF30" s="36">
        <v>187.147015</v>
      </c>
      <c r="AG30" s="38">
        <f t="shared" si="17"/>
        <v>0.031951628361229736</v>
      </c>
      <c r="AH30" s="44">
        <f t="shared" si="18"/>
        <v>0.002222028447057444</v>
      </c>
      <c r="AI30" s="44">
        <f t="shared" si="19"/>
        <v>0.027266344007328268</v>
      </c>
      <c r="AJ30" s="44">
        <f t="shared" si="20"/>
        <v>0.6240778219395522</v>
      </c>
      <c r="AK30" s="44">
        <f t="shared" si="21"/>
        <v>0.031212193660429075</v>
      </c>
      <c r="AL30" s="44">
        <f t="shared" si="22"/>
        <v>0.2832699622108327</v>
      </c>
      <c r="AM30" s="45">
        <f t="shared" si="23"/>
        <v>0</v>
      </c>
      <c r="AN30" s="42">
        <f t="shared" si="24"/>
        <v>5.979652</v>
      </c>
      <c r="AO30" s="21">
        <f t="shared" si="25"/>
        <v>169.807433</v>
      </c>
      <c r="AP30" s="21">
        <f t="shared" si="26"/>
        <v>5.518661</v>
      </c>
      <c r="AQ30" s="43">
        <f t="shared" si="27"/>
        <v>5.841269</v>
      </c>
      <c r="AR30" s="38">
        <f t="shared" si="28"/>
        <v>0.031951628361229736</v>
      </c>
      <c r="AS30" s="44">
        <f t="shared" si="29"/>
        <v>0.907347784150385</v>
      </c>
      <c r="AT30" s="44">
        <f t="shared" si="30"/>
        <v>0.029488372454385715</v>
      </c>
      <c r="AU30" s="45">
        <f t="shared" si="31"/>
        <v>0.031212193660429075</v>
      </c>
      <c r="AV30" s="42">
        <f t="shared" si="32"/>
        <v>0.012132999999999505</v>
      </c>
      <c r="AW30" s="21">
        <f t="shared" si="33"/>
        <v>2.955414000000019</v>
      </c>
      <c r="AX30" s="21">
        <f t="shared" si="34"/>
        <v>2.4457139999999997</v>
      </c>
      <c r="AY30" s="43">
        <f t="shared" si="35"/>
        <v>-5.413265</v>
      </c>
      <c r="AZ30" s="49">
        <f t="shared" si="36"/>
        <v>0.006483138264681831</v>
      </c>
      <c r="BA30" s="50">
        <f t="shared" si="37"/>
        <v>1.579193735380846</v>
      </c>
      <c r="BB30" s="50">
        <f t="shared" si="38"/>
        <v>1.3068410135883595</v>
      </c>
      <c r="BC30" s="51">
        <f t="shared" si="39"/>
        <v>-2.8925200245909344</v>
      </c>
    </row>
    <row r="31" spans="1:55" ht="12.75">
      <c r="A31" s="34">
        <v>3602</v>
      </c>
      <c r="B31" s="35">
        <v>9.170234</v>
      </c>
      <c r="C31" s="8">
        <v>0.022049</v>
      </c>
      <c r="D31" s="8">
        <v>2.276584</v>
      </c>
      <c r="E31" s="8">
        <v>264.398276</v>
      </c>
      <c r="F31" s="8">
        <v>11.853055</v>
      </c>
      <c r="G31" s="8">
        <v>74.844561</v>
      </c>
      <c r="H31" s="8">
        <v>0</v>
      </c>
      <c r="I31" s="36">
        <v>362.564759</v>
      </c>
      <c r="J31" s="37">
        <f t="shared" si="2"/>
        <v>0.02529267881768951</v>
      </c>
      <c r="K31" s="9">
        <f t="shared" si="3"/>
        <v>6.08139634442519E-05</v>
      </c>
      <c r="L31" s="9">
        <f t="shared" si="4"/>
        <v>0.00627910998928608</v>
      </c>
      <c r="M31" s="9">
        <f t="shared" si="5"/>
        <v>0.7292442782614733</v>
      </c>
      <c r="N31" s="9">
        <f t="shared" si="6"/>
        <v>0.03269224243606092</v>
      </c>
      <c r="O31" s="9">
        <f t="shared" si="7"/>
        <v>0.20643087653204598</v>
      </c>
      <c r="P31" s="14">
        <f t="shared" si="8"/>
        <v>0</v>
      </c>
      <c r="Q31" s="42">
        <f t="shared" si="9"/>
        <v>9.170234</v>
      </c>
      <c r="R31" s="21">
        <f t="shared" si="10"/>
        <v>339.242837</v>
      </c>
      <c r="S31" s="21">
        <f t="shared" si="11"/>
        <v>2.298633</v>
      </c>
      <c r="T31" s="43">
        <f t="shared" si="12"/>
        <v>11.853055</v>
      </c>
      <c r="U31" s="38">
        <f t="shared" si="13"/>
        <v>0.02529267881768951</v>
      </c>
      <c r="V31" s="44">
        <f t="shared" si="14"/>
        <v>0.9356751547935194</v>
      </c>
      <c r="W31" s="44">
        <f t="shared" si="15"/>
        <v>0.006339923952730332</v>
      </c>
      <c r="X31" s="45">
        <f t="shared" si="16"/>
        <v>0.03269224243606092</v>
      </c>
      <c r="Y31" s="35">
        <v>9.231307</v>
      </c>
      <c r="Z31" s="8">
        <v>0.022049</v>
      </c>
      <c r="AA31" s="8">
        <v>3.794289</v>
      </c>
      <c r="AB31" s="8">
        <v>272.744061</v>
      </c>
      <c r="AC31" s="8">
        <v>9.054982</v>
      </c>
      <c r="AD31" s="8">
        <v>67.718064</v>
      </c>
      <c r="AE31" s="8">
        <v>0</v>
      </c>
      <c r="AF31" s="36">
        <v>362.564752</v>
      </c>
      <c r="AG31" s="38">
        <f t="shared" si="17"/>
        <v>0.025461125966740744</v>
      </c>
      <c r="AH31" s="44">
        <f t="shared" si="18"/>
        <v>6.08139634442519E-05</v>
      </c>
      <c r="AI31" s="44">
        <f t="shared" si="19"/>
        <v>0.010465134588549464</v>
      </c>
      <c r="AJ31" s="44">
        <f t="shared" si="20"/>
        <v>0.7522630212386416</v>
      </c>
      <c r="AK31" s="44">
        <f t="shared" si="21"/>
        <v>0.024974799053760217</v>
      </c>
      <c r="AL31" s="44">
        <f t="shared" si="22"/>
        <v>0.18677508588196792</v>
      </c>
      <c r="AM31" s="45">
        <f t="shared" si="23"/>
        <v>0</v>
      </c>
      <c r="AN31" s="42">
        <f t="shared" si="24"/>
        <v>9.231307</v>
      </c>
      <c r="AO31" s="21">
        <f t="shared" si="25"/>
        <v>340.462125</v>
      </c>
      <c r="AP31" s="21">
        <f t="shared" si="26"/>
        <v>3.816338</v>
      </c>
      <c r="AQ31" s="43">
        <f t="shared" si="27"/>
        <v>9.054982</v>
      </c>
      <c r="AR31" s="38">
        <f t="shared" si="28"/>
        <v>0.025461125966740744</v>
      </c>
      <c r="AS31" s="44">
        <f t="shared" si="29"/>
        <v>0.9390381071206096</v>
      </c>
      <c r="AT31" s="44">
        <f t="shared" si="30"/>
        <v>0.010525948551993715</v>
      </c>
      <c r="AU31" s="45">
        <f t="shared" si="31"/>
        <v>0.024974799053760217</v>
      </c>
      <c r="AV31" s="42">
        <f t="shared" si="32"/>
        <v>0.0610729999999986</v>
      </c>
      <c r="AW31" s="21">
        <f t="shared" si="33"/>
        <v>1.219288000000006</v>
      </c>
      <c r="AX31" s="21">
        <f t="shared" si="34"/>
        <v>1.5177049999999999</v>
      </c>
      <c r="AY31" s="43">
        <f t="shared" si="35"/>
        <v>-2.7980729999999987</v>
      </c>
      <c r="AZ31" s="49">
        <f t="shared" si="36"/>
        <v>0.01684471490512353</v>
      </c>
      <c r="BA31" s="50">
        <f t="shared" si="37"/>
        <v>0.3362952327090274</v>
      </c>
      <c r="BB31" s="50">
        <f t="shared" si="38"/>
        <v>0.41860245992633827</v>
      </c>
      <c r="BC31" s="51">
        <f t="shared" si="39"/>
        <v>-0.7717443382300703</v>
      </c>
    </row>
    <row r="32" spans="1:55" ht="12.75">
      <c r="A32" s="34">
        <v>3603</v>
      </c>
      <c r="B32" s="35">
        <v>3.165792</v>
      </c>
      <c r="C32" s="8">
        <v>0.513719</v>
      </c>
      <c r="D32" s="8">
        <v>3.326232</v>
      </c>
      <c r="E32" s="8">
        <v>151.885454</v>
      </c>
      <c r="F32" s="8">
        <v>0.229569</v>
      </c>
      <c r="G32" s="8">
        <v>44.563877</v>
      </c>
      <c r="H32" s="8">
        <v>0</v>
      </c>
      <c r="I32" s="36">
        <v>203.684643</v>
      </c>
      <c r="J32" s="37">
        <f t="shared" si="2"/>
        <v>0.015542615061067713</v>
      </c>
      <c r="K32" s="9">
        <f t="shared" si="3"/>
        <v>0.002522129270197361</v>
      </c>
      <c r="L32" s="9">
        <f t="shared" si="4"/>
        <v>0.016330303311084676</v>
      </c>
      <c r="M32" s="9">
        <f t="shared" si="5"/>
        <v>0.7456892761424336</v>
      </c>
      <c r="N32" s="9">
        <f t="shared" si="6"/>
        <v>0.0011270805526560979</v>
      </c>
      <c r="O32" s="9">
        <f t="shared" si="7"/>
        <v>0.21878859566256056</v>
      </c>
      <c r="P32" s="14">
        <f t="shared" si="8"/>
        <v>0</v>
      </c>
      <c r="Q32" s="42">
        <f t="shared" si="9"/>
        <v>3.165792</v>
      </c>
      <c r="R32" s="21">
        <f t="shared" si="10"/>
        <v>196.449331</v>
      </c>
      <c r="S32" s="21">
        <f t="shared" si="11"/>
        <v>3.839951</v>
      </c>
      <c r="T32" s="43">
        <f t="shared" si="12"/>
        <v>0.229569</v>
      </c>
      <c r="U32" s="38">
        <f t="shared" si="13"/>
        <v>0.015542615061067713</v>
      </c>
      <c r="V32" s="44">
        <f t="shared" si="14"/>
        <v>0.9644778718049942</v>
      </c>
      <c r="W32" s="44">
        <f t="shared" si="15"/>
        <v>0.01885243258128204</v>
      </c>
      <c r="X32" s="45">
        <f t="shared" si="16"/>
        <v>0.0011270805526560979</v>
      </c>
      <c r="Y32" s="35">
        <v>4.204342</v>
      </c>
      <c r="Z32" s="8">
        <v>0.52847</v>
      </c>
      <c r="AA32" s="8">
        <v>11.723685</v>
      </c>
      <c r="AB32" s="8">
        <v>140.43465100000003</v>
      </c>
      <c r="AC32" s="8">
        <v>0</v>
      </c>
      <c r="AD32" s="8">
        <v>46.793488</v>
      </c>
      <c r="AE32" s="8">
        <v>0</v>
      </c>
      <c r="AF32" s="36">
        <v>203.68463600000004</v>
      </c>
      <c r="AG32" s="38">
        <f t="shared" si="17"/>
        <v>0.020641428524388064</v>
      </c>
      <c r="AH32" s="44">
        <f t="shared" si="18"/>
        <v>0.0025945500466620845</v>
      </c>
      <c r="AI32" s="44">
        <f t="shared" si="19"/>
        <v>0.05755802120044956</v>
      </c>
      <c r="AJ32" s="44">
        <f t="shared" si="20"/>
        <v>0.6894709828467531</v>
      </c>
      <c r="AK32" s="44">
        <f t="shared" si="21"/>
        <v>0</v>
      </c>
      <c r="AL32" s="44">
        <f t="shared" si="22"/>
        <v>0.22973498301489526</v>
      </c>
      <c r="AM32" s="45">
        <f t="shared" si="23"/>
        <v>0</v>
      </c>
      <c r="AN32" s="42">
        <f t="shared" si="24"/>
        <v>4.204342</v>
      </c>
      <c r="AO32" s="21">
        <f t="shared" si="25"/>
        <v>187.22813900000003</v>
      </c>
      <c r="AP32" s="21">
        <f t="shared" si="26"/>
        <v>12.252155</v>
      </c>
      <c r="AQ32" s="43">
        <f t="shared" si="27"/>
        <v>0</v>
      </c>
      <c r="AR32" s="38">
        <f t="shared" si="28"/>
        <v>0.020641428524388064</v>
      </c>
      <c r="AS32" s="44">
        <f t="shared" si="29"/>
        <v>0.9192059658616484</v>
      </c>
      <c r="AT32" s="44">
        <f t="shared" si="30"/>
        <v>0.060152571247111646</v>
      </c>
      <c r="AU32" s="45">
        <f t="shared" si="31"/>
        <v>0</v>
      </c>
      <c r="AV32" s="42">
        <f t="shared" si="32"/>
        <v>1.0385499999999994</v>
      </c>
      <c r="AW32" s="21">
        <f t="shared" si="33"/>
        <v>-9.221191999999974</v>
      </c>
      <c r="AX32" s="21">
        <f t="shared" si="34"/>
        <v>8.412204</v>
      </c>
      <c r="AY32" s="43">
        <f t="shared" si="35"/>
        <v>-0.229569</v>
      </c>
      <c r="AZ32" s="49">
        <f t="shared" si="36"/>
        <v>0.5098813463320352</v>
      </c>
      <c r="BA32" s="50">
        <f t="shared" si="37"/>
        <v>-4.527190594334584</v>
      </c>
      <c r="BB32" s="50">
        <f t="shared" si="38"/>
        <v>4.130013866582961</v>
      </c>
      <c r="BC32" s="51">
        <f t="shared" si="39"/>
        <v>-0.11270805526560979</v>
      </c>
    </row>
    <row r="33" spans="1:55" ht="12.75">
      <c r="A33" s="34">
        <v>3604</v>
      </c>
      <c r="B33" s="35">
        <v>13.771192</v>
      </c>
      <c r="C33" s="8">
        <v>2.473738</v>
      </c>
      <c r="D33" s="8">
        <v>12.144693</v>
      </c>
      <c r="E33" s="8">
        <v>254.50575800000001</v>
      </c>
      <c r="F33" s="8">
        <v>28.746605</v>
      </c>
      <c r="G33" s="8">
        <v>24.060515</v>
      </c>
      <c r="H33" s="8">
        <v>0</v>
      </c>
      <c r="I33" s="36">
        <v>335.70250100000004</v>
      </c>
      <c r="J33" s="37">
        <f t="shared" si="2"/>
        <v>0.04102201192716166</v>
      </c>
      <c r="K33" s="9">
        <f t="shared" si="3"/>
        <v>0.00736883994796333</v>
      </c>
      <c r="L33" s="9">
        <f t="shared" si="4"/>
        <v>0.036176951210738814</v>
      </c>
      <c r="M33" s="9">
        <f t="shared" si="5"/>
        <v>0.7581288707765689</v>
      </c>
      <c r="N33" s="9">
        <f t="shared" si="6"/>
        <v>0.08563119105269935</v>
      </c>
      <c r="O33" s="9">
        <f t="shared" si="7"/>
        <v>0.07167213508486789</v>
      </c>
      <c r="P33" s="14">
        <f t="shared" si="8"/>
        <v>0</v>
      </c>
      <c r="Q33" s="42">
        <f t="shared" si="9"/>
        <v>13.771192</v>
      </c>
      <c r="R33" s="21">
        <f t="shared" si="10"/>
        <v>278.566273</v>
      </c>
      <c r="S33" s="21">
        <f t="shared" si="11"/>
        <v>14.618431000000001</v>
      </c>
      <c r="T33" s="43">
        <f t="shared" si="12"/>
        <v>28.746605</v>
      </c>
      <c r="U33" s="38">
        <f t="shared" si="13"/>
        <v>0.04102201192716166</v>
      </c>
      <c r="V33" s="44">
        <f t="shared" si="14"/>
        <v>0.8298010058614368</v>
      </c>
      <c r="W33" s="44">
        <f t="shared" si="15"/>
        <v>0.04354579115870215</v>
      </c>
      <c r="X33" s="45">
        <f t="shared" si="16"/>
        <v>0.08563119105269935</v>
      </c>
      <c r="Y33" s="35">
        <v>14.819965</v>
      </c>
      <c r="Z33" s="8">
        <v>2.177641</v>
      </c>
      <c r="AA33" s="8">
        <v>23.7164</v>
      </c>
      <c r="AB33" s="8">
        <v>246.29759099999998</v>
      </c>
      <c r="AC33" s="8">
        <v>17.608275</v>
      </c>
      <c r="AD33" s="8">
        <v>31.082626</v>
      </c>
      <c r="AE33" s="8">
        <v>0</v>
      </c>
      <c r="AF33" s="36">
        <v>335.702498</v>
      </c>
      <c r="AG33" s="38">
        <f t="shared" si="17"/>
        <v>0.04414612627506161</v>
      </c>
      <c r="AH33" s="44">
        <f t="shared" si="18"/>
        <v>0.006486817922157808</v>
      </c>
      <c r="AI33" s="44">
        <f t="shared" si="19"/>
        <v>0.07064707569753852</v>
      </c>
      <c r="AJ33" s="44">
        <f t="shared" si="20"/>
        <v>0.7336781533242136</v>
      </c>
      <c r="AK33" s="44">
        <f t="shared" si="21"/>
        <v>0.05245202209559945</v>
      </c>
      <c r="AL33" s="44">
        <f t="shared" si="22"/>
        <v>0.09258979574894498</v>
      </c>
      <c r="AM33" s="45">
        <f t="shared" si="23"/>
        <v>0</v>
      </c>
      <c r="AN33" s="42">
        <f t="shared" si="24"/>
        <v>14.819965</v>
      </c>
      <c r="AO33" s="21">
        <f t="shared" si="25"/>
        <v>277.38021699999996</v>
      </c>
      <c r="AP33" s="21">
        <f t="shared" si="26"/>
        <v>25.894041</v>
      </c>
      <c r="AQ33" s="43">
        <f t="shared" si="27"/>
        <v>17.608275</v>
      </c>
      <c r="AR33" s="38">
        <f t="shared" si="28"/>
        <v>0.04414612627506161</v>
      </c>
      <c r="AS33" s="44">
        <f t="shared" si="29"/>
        <v>0.8262679490731585</v>
      </c>
      <c r="AT33" s="44">
        <f t="shared" si="30"/>
        <v>0.07713389361969632</v>
      </c>
      <c r="AU33" s="45">
        <f t="shared" si="31"/>
        <v>0.05245202209559945</v>
      </c>
      <c r="AV33" s="42">
        <f t="shared" si="32"/>
        <v>1.0487730000000006</v>
      </c>
      <c r="AW33" s="21">
        <f t="shared" si="33"/>
        <v>-1.1860560000000646</v>
      </c>
      <c r="AX33" s="21">
        <f t="shared" si="34"/>
        <v>11.27561</v>
      </c>
      <c r="AY33" s="43">
        <f t="shared" si="35"/>
        <v>-11.13833</v>
      </c>
      <c r="AZ33" s="49">
        <f t="shared" si="36"/>
        <v>0.3124114347899956</v>
      </c>
      <c r="BA33" s="50">
        <f t="shared" si="37"/>
        <v>-0.35330567882783104</v>
      </c>
      <c r="BB33" s="50">
        <f t="shared" si="38"/>
        <v>3.358810246099417</v>
      </c>
      <c r="BC33" s="51">
        <f t="shared" si="39"/>
        <v>-3.31791689570999</v>
      </c>
    </row>
    <row r="34" spans="1:55" ht="12.75">
      <c r="A34" s="34">
        <v>3605</v>
      </c>
      <c r="B34" s="35">
        <v>22.937183</v>
      </c>
      <c r="C34" s="8">
        <v>1.953344</v>
      </c>
      <c r="D34" s="8">
        <v>21.810567</v>
      </c>
      <c r="E34" s="8">
        <v>229.45411</v>
      </c>
      <c r="F34" s="8">
        <v>27.457079</v>
      </c>
      <c r="G34" s="8">
        <v>76.005314</v>
      </c>
      <c r="H34" s="8">
        <v>0</v>
      </c>
      <c r="I34" s="36">
        <v>379.617597</v>
      </c>
      <c r="J34" s="37">
        <f t="shared" si="2"/>
        <v>0.06042181179498905</v>
      </c>
      <c r="K34" s="9">
        <f t="shared" si="3"/>
        <v>0.00514555704328954</v>
      </c>
      <c r="L34" s="9">
        <f t="shared" si="4"/>
        <v>0.05745404631492886</v>
      </c>
      <c r="M34" s="9">
        <f t="shared" si="5"/>
        <v>0.6044348623807342</v>
      </c>
      <c r="N34" s="9">
        <f t="shared" si="6"/>
        <v>0.07232825669037676</v>
      </c>
      <c r="O34" s="9">
        <f t="shared" si="7"/>
        <v>0.20021546577568164</v>
      </c>
      <c r="P34" s="14">
        <f t="shared" si="8"/>
        <v>0</v>
      </c>
      <c r="Q34" s="42">
        <f t="shared" si="9"/>
        <v>22.937183</v>
      </c>
      <c r="R34" s="21">
        <f t="shared" si="10"/>
        <v>305.459424</v>
      </c>
      <c r="S34" s="21">
        <f t="shared" si="11"/>
        <v>23.763911</v>
      </c>
      <c r="T34" s="43">
        <f t="shared" si="12"/>
        <v>27.457079</v>
      </c>
      <c r="U34" s="38">
        <f t="shared" si="13"/>
        <v>0.06042181179498905</v>
      </c>
      <c r="V34" s="44">
        <f t="shared" si="14"/>
        <v>0.8046503281564158</v>
      </c>
      <c r="W34" s="44">
        <f t="shared" si="15"/>
        <v>0.0625996033582184</v>
      </c>
      <c r="X34" s="45">
        <f t="shared" si="16"/>
        <v>0.07232825669037676</v>
      </c>
      <c r="Y34" s="35">
        <v>26.71581</v>
      </c>
      <c r="Z34" s="8">
        <v>2.326808</v>
      </c>
      <c r="AA34" s="8">
        <v>27.484306</v>
      </c>
      <c r="AB34" s="8">
        <v>220.892336</v>
      </c>
      <c r="AC34" s="8">
        <v>29.049477</v>
      </c>
      <c r="AD34" s="8">
        <v>73.148861</v>
      </c>
      <c r="AE34" s="8">
        <v>0</v>
      </c>
      <c r="AF34" s="36">
        <v>379.61759800000004</v>
      </c>
      <c r="AG34" s="38">
        <f t="shared" si="17"/>
        <v>0.0703755837746373</v>
      </c>
      <c r="AH34" s="44">
        <f t="shared" si="18"/>
        <v>0.006129347054478089</v>
      </c>
      <c r="AI34" s="44">
        <f t="shared" si="19"/>
        <v>0.07239997886610088</v>
      </c>
      <c r="AJ34" s="44">
        <f t="shared" si="20"/>
        <v>0.5818811818673412</v>
      </c>
      <c r="AK34" s="44">
        <f t="shared" si="21"/>
        <v>0.0765229990115553</v>
      </c>
      <c r="AL34" s="44">
        <f t="shared" si="22"/>
        <v>0.19269091206011718</v>
      </c>
      <c r="AM34" s="45">
        <f t="shared" si="23"/>
        <v>0</v>
      </c>
      <c r="AN34" s="42">
        <f t="shared" si="24"/>
        <v>26.71581</v>
      </c>
      <c r="AO34" s="21">
        <f t="shared" si="25"/>
        <v>294.041197</v>
      </c>
      <c r="AP34" s="21">
        <f t="shared" si="26"/>
        <v>29.811114</v>
      </c>
      <c r="AQ34" s="43">
        <f t="shared" si="27"/>
        <v>29.049477</v>
      </c>
      <c r="AR34" s="38">
        <f t="shared" si="28"/>
        <v>0.0703755837746373</v>
      </c>
      <c r="AS34" s="44">
        <f t="shared" si="29"/>
        <v>0.7745720939274583</v>
      </c>
      <c r="AT34" s="44">
        <f t="shared" si="30"/>
        <v>0.07852932592057897</v>
      </c>
      <c r="AU34" s="45">
        <f t="shared" si="31"/>
        <v>0.0765229990115553</v>
      </c>
      <c r="AV34" s="42">
        <f t="shared" si="32"/>
        <v>3.778627</v>
      </c>
      <c r="AW34" s="21">
        <f t="shared" si="33"/>
        <v>-11.418227000000002</v>
      </c>
      <c r="AX34" s="21">
        <f t="shared" si="34"/>
        <v>6.047203</v>
      </c>
      <c r="AY34" s="43">
        <f t="shared" si="35"/>
        <v>1.5923979999999993</v>
      </c>
      <c r="AZ34" s="49">
        <f t="shared" si="36"/>
        <v>0.9953771979648252</v>
      </c>
      <c r="BA34" s="50">
        <f t="shared" si="37"/>
        <v>-3.00782342289575</v>
      </c>
      <c r="BB34" s="50">
        <f t="shared" si="38"/>
        <v>1.5929722562360569</v>
      </c>
      <c r="BC34" s="51">
        <f t="shared" si="39"/>
        <v>0.41947423211785434</v>
      </c>
    </row>
    <row r="35" spans="1:55" ht="12.75">
      <c r="A35" s="34">
        <v>3716</v>
      </c>
      <c r="B35" s="35">
        <v>40.028414</v>
      </c>
      <c r="C35" s="8">
        <v>3.81547</v>
      </c>
      <c r="D35" s="8">
        <v>100.29628</v>
      </c>
      <c r="E35" s="8">
        <v>756.744513</v>
      </c>
      <c r="F35" s="8">
        <v>19.222017</v>
      </c>
      <c r="G35" s="8">
        <v>185.125221</v>
      </c>
      <c r="H35" s="8">
        <v>0</v>
      </c>
      <c r="I35" s="36">
        <v>1105.231915</v>
      </c>
      <c r="J35" s="37">
        <f t="shared" si="2"/>
        <v>0.036217207860849726</v>
      </c>
      <c r="K35" s="9">
        <f t="shared" si="3"/>
        <v>0.003452189489117313</v>
      </c>
      <c r="L35" s="9">
        <f t="shared" si="4"/>
        <v>0.09074681850822232</v>
      </c>
      <c r="M35" s="9">
        <f t="shared" si="5"/>
        <v>0.6846929614767774</v>
      </c>
      <c r="N35" s="9">
        <f t="shared" si="6"/>
        <v>0.017391840336061958</v>
      </c>
      <c r="O35" s="9">
        <f t="shared" si="7"/>
        <v>0.1674989823289712</v>
      </c>
      <c r="P35" s="14">
        <f t="shared" si="8"/>
        <v>0</v>
      </c>
      <c r="Q35" s="42">
        <f t="shared" si="9"/>
        <v>40.028414</v>
      </c>
      <c r="R35" s="21">
        <f t="shared" si="10"/>
        <v>941.869734</v>
      </c>
      <c r="S35" s="21">
        <f t="shared" si="11"/>
        <v>104.11175</v>
      </c>
      <c r="T35" s="43">
        <f t="shared" si="12"/>
        <v>19.222017</v>
      </c>
      <c r="U35" s="38">
        <f t="shared" si="13"/>
        <v>0.036217207860849726</v>
      </c>
      <c r="V35" s="44">
        <f t="shared" si="14"/>
        <v>0.8521919438057486</v>
      </c>
      <c r="W35" s="44">
        <f t="shared" si="15"/>
        <v>0.09419900799733963</v>
      </c>
      <c r="X35" s="45">
        <f t="shared" si="16"/>
        <v>0.017391840336061958</v>
      </c>
      <c r="Y35" s="35">
        <v>46.522755</v>
      </c>
      <c r="Z35" s="8">
        <v>3.500126</v>
      </c>
      <c r="AA35" s="8">
        <v>128.107387</v>
      </c>
      <c r="AB35" s="8">
        <v>724.602317</v>
      </c>
      <c r="AC35" s="8">
        <v>10.59399</v>
      </c>
      <c r="AD35" s="8">
        <v>191.905339</v>
      </c>
      <c r="AE35" s="8">
        <v>0</v>
      </c>
      <c r="AF35" s="36">
        <v>1105.231914</v>
      </c>
      <c r="AG35" s="38">
        <f t="shared" si="17"/>
        <v>0.04209320629326922</v>
      </c>
      <c r="AH35" s="44">
        <f t="shared" si="18"/>
        <v>0.0031668701857926348</v>
      </c>
      <c r="AI35" s="44">
        <f t="shared" si="19"/>
        <v>0.11590995994718446</v>
      </c>
      <c r="AJ35" s="44">
        <f t="shared" si="20"/>
        <v>0.6556111049326692</v>
      </c>
      <c r="AK35" s="44">
        <f t="shared" si="21"/>
        <v>0.009585309523024405</v>
      </c>
      <c r="AL35" s="44">
        <f t="shared" si="22"/>
        <v>0.17363354821327248</v>
      </c>
      <c r="AM35" s="45">
        <f t="shared" si="23"/>
        <v>0</v>
      </c>
      <c r="AN35" s="42">
        <f t="shared" si="24"/>
        <v>46.522755</v>
      </c>
      <c r="AO35" s="21">
        <f t="shared" si="25"/>
        <v>916.507656</v>
      </c>
      <c r="AP35" s="21">
        <f t="shared" si="26"/>
        <v>131.60751299999998</v>
      </c>
      <c r="AQ35" s="43">
        <f t="shared" si="27"/>
        <v>10.59399</v>
      </c>
      <c r="AR35" s="38">
        <f t="shared" si="28"/>
        <v>0.04209320629326922</v>
      </c>
      <c r="AS35" s="44">
        <f t="shared" si="29"/>
        <v>0.8292446531459418</v>
      </c>
      <c r="AT35" s="44">
        <f t="shared" si="30"/>
        <v>0.1190768301329771</v>
      </c>
      <c r="AU35" s="45">
        <f t="shared" si="31"/>
        <v>0.009585309523024405</v>
      </c>
      <c r="AV35" s="42">
        <f t="shared" si="32"/>
        <v>6.494340999999999</v>
      </c>
      <c r="AW35" s="21">
        <f t="shared" si="33"/>
        <v>-25.362077999999997</v>
      </c>
      <c r="AX35" s="21">
        <f t="shared" si="34"/>
        <v>27.495762999999982</v>
      </c>
      <c r="AY35" s="43">
        <f t="shared" si="35"/>
        <v>-8.628027000000001</v>
      </c>
      <c r="AZ35" s="49">
        <f t="shared" si="36"/>
        <v>0.5875998432419496</v>
      </c>
      <c r="BA35" s="50">
        <f t="shared" si="37"/>
        <v>-2.294729065980683</v>
      </c>
      <c r="BB35" s="50">
        <f t="shared" si="38"/>
        <v>2.487782213563747</v>
      </c>
      <c r="BC35" s="51">
        <f t="shared" si="39"/>
        <v>-0.7806530813037553</v>
      </c>
    </row>
    <row r="36" spans="1:55" ht="12.75">
      <c r="A36" s="34">
        <v>3717</v>
      </c>
      <c r="B36" s="35">
        <v>17.211576</v>
      </c>
      <c r="C36" s="8">
        <v>5.217963</v>
      </c>
      <c r="D36" s="8">
        <v>25.698542</v>
      </c>
      <c r="E36" s="8">
        <v>237.016704</v>
      </c>
      <c r="F36" s="8">
        <v>6.721115</v>
      </c>
      <c r="G36" s="8">
        <v>110.433</v>
      </c>
      <c r="H36" s="8">
        <v>0</v>
      </c>
      <c r="I36" s="36">
        <v>402.2989</v>
      </c>
      <c r="J36" s="37">
        <f t="shared" si="2"/>
        <v>0.042783055086653234</v>
      </c>
      <c r="K36" s="9">
        <f t="shared" si="3"/>
        <v>0.01297036357792676</v>
      </c>
      <c r="L36" s="9">
        <f t="shared" si="4"/>
        <v>0.06387922512340949</v>
      </c>
      <c r="M36" s="9">
        <f t="shared" si="5"/>
        <v>0.5891557347037241</v>
      </c>
      <c r="N36" s="9">
        <f t="shared" si="6"/>
        <v>0.016706769518882603</v>
      </c>
      <c r="O36" s="9">
        <f t="shared" si="7"/>
        <v>0.2745048519894039</v>
      </c>
      <c r="P36" s="14">
        <f t="shared" si="8"/>
        <v>0</v>
      </c>
      <c r="Q36" s="42">
        <f t="shared" si="9"/>
        <v>17.211576</v>
      </c>
      <c r="R36" s="21">
        <f t="shared" si="10"/>
        <v>347.449704</v>
      </c>
      <c r="S36" s="21">
        <f t="shared" si="11"/>
        <v>30.916505</v>
      </c>
      <c r="T36" s="43">
        <f t="shared" si="12"/>
        <v>6.721115</v>
      </c>
      <c r="U36" s="38">
        <f t="shared" si="13"/>
        <v>0.042783055086653234</v>
      </c>
      <c r="V36" s="44">
        <f t="shared" si="14"/>
        <v>0.863660586693128</v>
      </c>
      <c r="W36" s="44">
        <f t="shared" si="15"/>
        <v>0.07684958870133625</v>
      </c>
      <c r="X36" s="45">
        <f t="shared" si="16"/>
        <v>0.016706769518882603</v>
      </c>
      <c r="Y36" s="35">
        <v>18.924604</v>
      </c>
      <c r="Z36" s="8">
        <v>5.856653</v>
      </c>
      <c r="AA36" s="8">
        <v>48.42785</v>
      </c>
      <c r="AB36" s="8">
        <v>214.306999</v>
      </c>
      <c r="AC36" s="8">
        <v>5.885244</v>
      </c>
      <c r="AD36" s="8">
        <v>108.897559</v>
      </c>
      <c r="AE36" s="8">
        <v>0</v>
      </c>
      <c r="AF36" s="36">
        <v>402.298909</v>
      </c>
      <c r="AG36" s="38">
        <f t="shared" si="17"/>
        <v>0.04704115273494409</v>
      </c>
      <c r="AH36" s="44">
        <f t="shared" si="18"/>
        <v>0.014557964240021535</v>
      </c>
      <c r="AI36" s="44">
        <f t="shared" si="19"/>
        <v>0.120377783782158</v>
      </c>
      <c r="AJ36" s="44">
        <f t="shared" si="20"/>
        <v>0.5327059034961318</v>
      </c>
      <c r="AK36" s="44">
        <f t="shared" si="21"/>
        <v>0.014629033288433053</v>
      </c>
      <c r="AL36" s="44">
        <f t="shared" si="22"/>
        <v>0.2706881848297373</v>
      </c>
      <c r="AM36" s="45">
        <f t="shared" si="23"/>
        <v>0</v>
      </c>
      <c r="AN36" s="42">
        <f t="shared" si="24"/>
        <v>18.924604</v>
      </c>
      <c r="AO36" s="21">
        <f t="shared" si="25"/>
        <v>323.204558</v>
      </c>
      <c r="AP36" s="21">
        <f t="shared" si="26"/>
        <v>54.284503</v>
      </c>
      <c r="AQ36" s="43">
        <f t="shared" si="27"/>
        <v>5.885244</v>
      </c>
      <c r="AR36" s="38">
        <f t="shared" si="28"/>
        <v>0.04704115273494409</v>
      </c>
      <c r="AS36" s="44">
        <f t="shared" si="29"/>
        <v>0.8033940883258692</v>
      </c>
      <c r="AT36" s="44">
        <f t="shared" si="30"/>
        <v>0.13493574802217953</v>
      </c>
      <c r="AU36" s="45">
        <f t="shared" si="31"/>
        <v>0.014629033288433053</v>
      </c>
      <c r="AV36" s="42">
        <f t="shared" si="32"/>
        <v>1.7130279999999978</v>
      </c>
      <c r="AW36" s="21">
        <f t="shared" si="33"/>
        <v>-24.245145999999977</v>
      </c>
      <c r="AX36" s="21">
        <f t="shared" si="34"/>
        <v>23.367998</v>
      </c>
      <c r="AY36" s="43">
        <f t="shared" si="35"/>
        <v>-0.835871</v>
      </c>
      <c r="AZ36" s="49">
        <f t="shared" si="36"/>
        <v>0.4258097648290854</v>
      </c>
      <c r="BA36" s="50">
        <f t="shared" si="37"/>
        <v>-6.0266498367258725</v>
      </c>
      <c r="BB36" s="50">
        <f t="shared" si="38"/>
        <v>5.8086159320843285</v>
      </c>
      <c r="BC36" s="51">
        <f t="shared" si="39"/>
        <v>-0.20777362304495503</v>
      </c>
    </row>
    <row r="37" spans="1:55" ht="12.75">
      <c r="A37" s="34">
        <v>3800</v>
      </c>
      <c r="B37" s="35">
        <v>336.787817</v>
      </c>
      <c r="C37" s="8">
        <v>41.147575</v>
      </c>
      <c r="D37" s="8">
        <v>290.240555</v>
      </c>
      <c r="E37" s="8">
        <v>1981.992831</v>
      </c>
      <c r="F37" s="8">
        <v>271.471978</v>
      </c>
      <c r="G37" s="8">
        <v>247.916702</v>
      </c>
      <c r="H37" s="8">
        <v>7.117084</v>
      </c>
      <c r="I37" s="36">
        <v>3176.674542</v>
      </c>
      <c r="J37" s="37">
        <f t="shared" si="2"/>
        <v>0.10601898700896253</v>
      </c>
      <c r="K37" s="9">
        <f t="shared" si="3"/>
        <v>0.012953034519580948</v>
      </c>
      <c r="L37" s="9">
        <f t="shared" si="4"/>
        <v>0.0913661601661175</v>
      </c>
      <c r="M37" s="9">
        <f t="shared" si="5"/>
        <v>0.6239206455667186</v>
      </c>
      <c r="N37" s="9">
        <f t="shared" si="6"/>
        <v>0.08545791342826203</v>
      </c>
      <c r="O37" s="9">
        <f t="shared" si="7"/>
        <v>0.07804283968099367</v>
      </c>
      <c r="P37" s="14">
        <f t="shared" si="8"/>
        <v>0.0022404196293647257</v>
      </c>
      <c r="Q37" s="42">
        <f t="shared" si="9"/>
        <v>343.904901</v>
      </c>
      <c r="R37" s="21">
        <f t="shared" si="10"/>
        <v>2229.909533</v>
      </c>
      <c r="S37" s="21">
        <f t="shared" si="11"/>
        <v>331.38813</v>
      </c>
      <c r="T37" s="43">
        <f t="shared" si="12"/>
        <v>271.471978</v>
      </c>
      <c r="U37" s="38">
        <f t="shared" si="13"/>
        <v>0.10825940663832725</v>
      </c>
      <c r="V37" s="44">
        <f t="shared" si="14"/>
        <v>0.7019634852477122</v>
      </c>
      <c r="W37" s="44">
        <f t="shared" si="15"/>
        <v>0.10431919468569846</v>
      </c>
      <c r="X37" s="45">
        <f t="shared" si="16"/>
        <v>0.08545791342826203</v>
      </c>
      <c r="Y37" s="35">
        <v>407.843301</v>
      </c>
      <c r="Z37" s="8">
        <v>45.265216</v>
      </c>
      <c r="AA37" s="8">
        <v>343.683071</v>
      </c>
      <c r="AB37" s="8">
        <v>1853.221943</v>
      </c>
      <c r="AC37" s="8">
        <v>255.857058</v>
      </c>
      <c r="AD37" s="8">
        <v>264.429238</v>
      </c>
      <c r="AE37" s="8">
        <v>6.374713</v>
      </c>
      <c r="AF37" s="36">
        <v>3176.6745400000004</v>
      </c>
      <c r="AG37" s="38">
        <f t="shared" si="17"/>
        <v>0.12838686985643366</v>
      </c>
      <c r="AH37" s="44">
        <f t="shared" si="18"/>
        <v>0.014249245681775605</v>
      </c>
      <c r="AI37" s="44">
        <f t="shared" si="19"/>
        <v>0.10818957575163517</v>
      </c>
      <c r="AJ37" s="44">
        <f t="shared" si="20"/>
        <v>0.5833842650538671</v>
      </c>
      <c r="AK37" s="44">
        <f t="shared" si="21"/>
        <v>0.08054242089242014</v>
      </c>
      <c r="AL37" s="44">
        <f t="shared" si="22"/>
        <v>0.08324089688883211</v>
      </c>
      <c r="AM37" s="45">
        <f t="shared" si="23"/>
        <v>0.002006725245446941</v>
      </c>
      <c r="AN37" s="42">
        <f t="shared" si="24"/>
        <v>414.218014</v>
      </c>
      <c r="AO37" s="21">
        <f t="shared" si="25"/>
        <v>2117.651181</v>
      </c>
      <c r="AP37" s="21">
        <f t="shared" si="26"/>
        <v>388.948287</v>
      </c>
      <c r="AQ37" s="43">
        <f t="shared" si="27"/>
        <v>255.857058</v>
      </c>
      <c r="AR37" s="38">
        <f t="shared" si="28"/>
        <v>0.1303935951018806</v>
      </c>
      <c r="AS37" s="44">
        <f t="shared" si="29"/>
        <v>0.6666251619426993</v>
      </c>
      <c r="AT37" s="44">
        <f t="shared" si="30"/>
        <v>0.12243882143341078</v>
      </c>
      <c r="AU37" s="45">
        <f t="shared" si="31"/>
        <v>0.08054242089242014</v>
      </c>
      <c r="AV37" s="42">
        <f t="shared" si="32"/>
        <v>70.31311299999999</v>
      </c>
      <c r="AW37" s="21">
        <f t="shared" si="33"/>
        <v>-112.25835199999983</v>
      </c>
      <c r="AX37" s="21">
        <f t="shared" si="34"/>
        <v>57.560157000000004</v>
      </c>
      <c r="AY37" s="43">
        <f t="shared" si="35"/>
        <v>-15.614919999999984</v>
      </c>
      <c r="AZ37" s="49">
        <f t="shared" si="36"/>
        <v>2.2134188463553333</v>
      </c>
      <c r="BA37" s="50">
        <f t="shared" si="37"/>
        <v>-3.5338323305012964</v>
      </c>
      <c r="BB37" s="50">
        <f t="shared" si="38"/>
        <v>1.8119626747712323</v>
      </c>
      <c r="BC37" s="51">
        <f t="shared" si="39"/>
        <v>-0.4915492535841892</v>
      </c>
    </row>
    <row r="38" spans="1:55" ht="12.75">
      <c r="A38" s="34">
        <v>3801</v>
      </c>
      <c r="B38" s="35">
        <v>13.386738</v>
      </c>
      <c r="C38" s="8">
        <v>0.987302</v>
      </c>
      <c r="D38" s="8">
        <v>19.597297</v>
      </c>
      <c r="E38" s="8">
        <v>246.750363</v>
      </c>
      <c r="F38" s="8">
        <v>16.596258</v>
      </c>
      <c r="G38" s="8">
        <v>10.781955</v>
      </c>
      <c r="H38" s="8">
        <v>0</v>
      </c>
      <c r="I38" s="36">
        <v>308.09991299999996</v>
      </c>
      <c r="J38" s="37">
        <f t="shared" si="2"/>
        <v>0.043449340409258734</v>
      </c>
      <c r="K38" s="9">
        <f t="shared" si="3"/>
        <v>0.0032044864615070508</v>
      </c>
      <c r="L38" s="9">
        <f t="shared" si="4"/>
        <v>0.06360695402078871</v>
      </c>
      <c r="M38" s="9">
        <f t="shared" si="5"/>
        <v>0.8008777431884573</v>
      </c>
      <c r="N38" s="9">
        <f t="shared" si="6"/>
        <v>0.053866480643894245</v>
      </c>
      <c r="O38" s="9">
        <f t="shared" si="7"/>
        <v>0.03499499527609409</v>
      </c>
      <c r="P38" s="14">
        <f t="shared" si="8"/>
        <v>0</v>
      </c>
      <c r="Q38" s="42">
        <f t="shared" si="9"/>
        <v>13.386738</v>
      </c>
      <c r="R38" s="21">
        <f t="shared" si="10"/>
        <v>257.532318</v>
      </c>
      <c r="S38" s="21">
        <f t="shared" si="11"/>
        <v>20.584599</v>
      </c>
      <c r="T38" s="43">
        <f t="shared" si="12"/>
        <v>16.596258</v>
      </c>
      <c r="U38" s="38">
        <f t="shared" si="13"/>
        <v>0.043449340409258734</v>
      </c>
      <c r="V38" s="44">
        <f t="shared" si="14"/>
        <v>0.8358727384645513</v>
      </c>
      <c r="W38" s="44">
        <f t="shared" si="15"/>
        <v>0.06681144048229577</v>
      </c>
      <c r="X38" s="45">
        <f t="shared" si="16"/>
        <v>0.053866480643894245</v>
      </c>
      <c r="Y38" s="35">
        <v>17.783224</v>
      </c>
      <c r="Z38" s="8">
        <v>1.140177</v>
      </c>
      <c r="AA38" s="8">
        <v>24.029958</v>
      </c>
      <c r="AB38" s="8">
        <v>238.197049</v>
      </c>
      <c r="AC38" s="8">
        <v>16.918052</v>
      </c>
      <c r="AD38" s="8">
        <v>10.031456</v>
      </c>
      <c r="AE38" s="8">
        <v>0</v>
      </c>
      <c r="AF38" s="36">
        <v>308.09991599999995</v>
      </c>
      <c r="AG38" s="38">
        <f t="shared" si="17"/>
        <v>0.05771901662302645</v>
      </c>
      <c r="AH38" s="44">
        <f t="shared" si="18"/>
        <v>0.0037006729047664487</v>
      </c>
      <c r="AI38" s="44">
        <f t="shared" si="19"/>
        <v>0.07799404344525084</v>
      </c>
      <c r="AJ38" s="44">
        <f t="shared" si="20"/>
        <v>0.7731162488189344</v>
      </c>
      <c r="AK38" s="44">
        <f t="shared" si="21"/>
        <v>0.054910927547064906</v>
      </c>
      <c r="AL38" s="44">
        <f t="shared" si="22"/>
        <v>0.03255910039805822</v>
      </c>
      <c r="AM38" s="45">
        <f t="shared" si="23"/>
        <v>0</v>
      </c>
      <c r="AN38" s="42">
        <f t="shared" si="24"/>
        <v>17.783224</v>
      </c>
      <c r="AO38" s="21">
        <f t="shared" si="25"/>
        <v>248.22850499999998</v>
      </c>
      <c r="AP38" s="21">
        <f t="shared" si="26"/>
        <v>25.170135000000002</v>
      </c>
      <c r="AQ38" s="43">
        <f t="shared" si="27"/>
        <v>16.918052</v>
      </c>
      <c r="AR38" s="38">
        <f t="shared" si="28"/>
        <v>0.05771901662302645</v>
      </c>
      <c r="AS38" s="44">
        <f t="shared" si="29"/>
        <v>0.8056753492169926</v>
      </c>
      <c r="AT38" s="44">
        <f t="shared" si="30"/>
        <v>0.0816947163500173</v>
      </c>
      <c r="AU38" s="45">
        <f t="shared" si="31"/>
        <v>0.054910927547064906</v>
      </c>
      <c r="AV38" s="42">
        <f t="shared" si="32"/>
        <v>4.396486000000001</v>
      </c>
      <c r="AW38" s="21">
        <f t="shared" si="33"/>
        <v>-9.303812999999991</v>
      </c>
      <c r="AX38" s="21">
        <f t="shared" si="34"/>
        <v>4.585536000000001</v>
      </c>
      <c r="AY38" s="43">
        <f t="shared" si="35"/>
        <v>0.3217940000000006</v>
      </c>
      <c r="AZ38" s="49">
        <f t="shared" si="36"/>
        <v>1.4269676213767715</v>
      </c>
      <c r="BA38" s="50">
        <f t="shared" si="37"/>
        <v>-3.019738924755877</v>
      </c>
      <c r="BB38" s="50">
        <f t="shared" si="38"/>
        <v>1.4883275867721522</v>
      </c>
      <c r="BC38" s="51">
        <f t="shared" si="39"/>
        <v>0.10444469031706607</v>
      </c>
    </row>
    <row r="39" spans="1:55" ht="12.75">
      <c r="A39" s="34">
        <v>3802</v>
      </c>
      <c r="B39" s="35">
        <v>23.286691</v>
      </c>
      <c r="C39" s="8">
        <v>3.121973</v>
      </c>
      <c r="D39" s="8">
        <v>33.095092</v>
      </c>
      <c r="E39" s="8">
        <v>455.750469</v>
      </c>
      <c r="F39" s="8">
        <v>13.438536</v>
      </c>
      <c r="G39" s="8">
        <v>86.496681</v>
      </c>
      <c r="H39" s="8">
        <v>0</v>
      </c>
      <c r="I39" s="36">
        <v>615.189442</v>
      </c>
      <c r="J39" s="37">
        <f t="shared" si="2"/>
        <v>0.0378528781708188</v>
      </c>
      <c r="K39" s="9">
        <f t="shared" si="3"/>
        <v>0.0050748156370342915</v>
      </c>
      <c r="L39" s="9">
        <f t="shared" si="4"/>
        <v>0.05379658645051975</v>
      </c>
      <c r="M39" s="9">
        <f t="shared" si="5"/>
        <v>0.7408294711923876</v>
      </c>
      <c r="N39" s="9">
        <f t="shared" si="6"/>
        <v>0.021844549146212425</v>
      </c>
      <c r="O39" s="9">
        <f t="shared" si="7"/>
        <v>0.14060169940302714</v>
      </c>
      <c r="P39" s="14">
        <f t="shared" si="8"/>
        <v>0</v>
      </c>
      <c r="Q39" s="42">
        <f t="shared" si="9"/>
        <v>23.286691</v>
      </c>
      <c r="R39" s="21">
        <f t="shared" si="10"/>
        <v>542.24715</v>
      </c>
      <c r="S39" s="21">
        <f t="shared" si="11"/>
        <v>36.217065</v>
      </c>
      <c r="T39" s="43">
        <f t="shared" si="12"/>
        <v>13.438536</v>
      </c>
      <c r="U39" s="38">
        <f t="shared" si="13"/>
        <v>0.0378528781708188</v>
      </c>
      <c r="V39" s="44">
        <f t="shared" si="14"/>
        <v>0.8814311705954148</v>
      </c>
      <c r="W39" s="44">
        <f t="shared" si="15"/>
        <v>0.05887140208755403</v>
      </c>
      <c r="X39" s="45">
        <f t="shared" si="16"/>
        <v>0.021844549146212425</v>
      </c>
      <c r="Y39" s="35">
        <v>28.011814</v>
      </c>
      <c r="Z39" s="8">
        <v>3.398154</v>
      </c>
      <c r="AA39" s="8">
        <v>44.067753</v>
      </c>
      <c r="AB39" s="8">
        <v>452.369882</v>
      </c>
      <c r="AC39" s="8">
        <v>13.077952</v>
      </c>
      <c r="AD39" s="8">
        <v>74.263892</v>
      </c>
      <c r="AE39" s="8">
        <v>0</v>
      </c>
      <c r="AF39" s="36">
        <v>615.189447</v>
      </c>
      <c r="AG39" s="38">
        <f t="shared" si="17"/>
        <v>0.045533639050977084</v>
      </c>
      <c r="AH39" s="44">
        <f t="shared" si="18"/>
        <v>0.005523752145278202</v>
      </c>
      <c r="AI39" s="44">
        <f t="shared" si="19"/>
        <v>0.07163281745657787</v>
      </c>
      <c r="AJ39" s="44">
        <f t="shared" si="20"/>
        <v>0.7353342744786573</v>
      </c>
      <c r="AK39" s="44">
        <f t="shared" si="21"/>
        <v>0.02125841424957355</v>
      </c>
      <c r="AL39" s="44">
        <f t="shared" si="22"/>
        <v>0.12071711074651376</v>
      </c>
      <c r="AM39" s="45">
        <f t="shared" si="23"/>
        <v>0</v>
      </c>
      <c r="AN39" s="42">
        <f t="shared" si="24"/>
        <v>28.011814</v>
      </c>
      <c r="AO39" s="21">
        <f t="shared" si="25"/>
        <v>526.633774</v>
      </c>
      <c r="AP39" s="21">
        <f t="shared" si="26"/>
        <v>47.465907</v>
      </c>
      <c r="AQ39" s="43">
        <f t="shared" si="27"/>
        <v>13.077952</v>
      </c>
      <c r="AR39" s="38">
        <f t="shared" si="28"/>
        <v>0.045533639050977084</v>
      </c>
      <c r="AS39" s="44">
        <f t="shared" si="29"/>
        <v>0.8560513852251711</v>
      </c>
      <c r="AT39" s="44">
        <f t="shared" si="30"/>
        <v>0.07715656960185607</v>
      </c>
      <c r="AU39" s="45">
        <f t="shared" si="31"/>
        <v>0.02125841424957355</v>
      </c>
      <c r="AV39" s="42">
        <f t="shared" si="32"/>
        <v>4.725123</v>
      </c>
      <c r="AW39" s="21">
        <f t="shared" si="33"/>
        <v>-15.613376000000017</v>
      </c>
      <c r="AX39" s="21">
        <f t="shared" si="34"/>
        <v>11.248842000000003</v>
      </c>
      <c r="AY39" s="43">
        <f t="shared" si="35"/>
        <v>-0.36058399999999935</v>
      </c>
      <c r="AZ39" s="49">
        <f t="shared" si="36"/>
        <v>0.7680760880158282</v>
      </c>
      <c r="BA39" s="50">
        <f t="shared" si="37"/>
        <v>-2.5379785370243657</v>
      </c>
      <c r="BB39" s="50">
        <f t="shared" si="38"/>
        <v>1.8285167514302043</v>
      </c>
      <c r="BC39" s="51">
        <f t="shared" si="39"/>
        <v>-0.05861348966388763</v>
      </c>
    </row>
    <row r="40" spans="1:55" ht="12.75">
      <c r="A40" s="34">
        <v>3803</v>
      </c>
      <c r="B40" s="35">
        <v>61.678837</v>
      </c>
      <c r="C40" s="8">
        <v>7.731528</v>
      </c>
      <c r="D40" s="8">
        <v>147.163933</v>
      </c>
      <c r="E40" s="8">
        <v>845.757393</v>
      </c>
      <c r="F40" s="8">
        <v>20.549028</v>
      </c>
      <c r="G40" s="8">
        <v>80.180381</v>
      </c>
      <c r="H40" s="8">
        <v>1.332552</v>
      </c>
      <c r="I40" s="36">
        <v>1164.3936519999997</v>
      </c>
      <c r="J40" s="37">
        <f t="shared" si="2"/>
        <v>0.0529707774463202</v>
      </c>
      <c r="K40" s="9">
        <f t="shared" si="3"/>
        <v>0.006639960623900758</v>
      </c>
      <c r="L40" s="9">
        <f t="shared" si="4"/>
        <v>0.12638675309439082</v>
      </c>
      <c r="M40" s="9">
        <f t="shared" si="5"/>
        <v>0.7263500548524119</v>
      </c>
      <c r="N40" s="9">
        <f t="shared" si="6"/>
        <v>0.017647835819702667</v>
      </c>
      <c r="O40" s="9">
        <f t="shared" si="7"/>
        <v>0.06886020106883924</v>
      </c>
      <c r="P40" s="14">
        <f t="shared" si="8"/>
        <v>0.001144417094434658</v>
      </c>
      <c r="Q40" s="42">
        <f t="shared" si="9"/>
        <v>63.011389</v>
      </c>
      <c r="R40" s="21">
        <f t="shared" si="10"/>
        <v>925.937774</v>
      </c>
      <c r="S40" s="21">
        <f t="shared" si="11"/>
        <v>154.89546099999998</v>
      </c>
      <c r="T40" s="43">
        <f t="shared" si="12"/>
        <v>20.549028</v>
      </c>
      <c r="U40" s="38">
        <f t="shared" si="13"/>
        <v>0.05411519454075486</v>
      </c>
      <c r="V40" s="44">
        <f t="shared" si="14"/>
        <v>0.795210255921251</v>
      </c>
      <c r="W40" s="44">
        <f t="shared" si="15"/>
        <v>0.13302671371829156</v>
      </c>
      <c r="X40" s="45">
        <f t="shared" si="16"/>
        <v>0.017647835819702667</v>
      </c>
      <c r="Y40" s="35">
        <v>66.695952</v>
      </c>
      <c r="Z40" s="8">
        <v>7.731614</v>
      </c>
      <c r="AA40" s="8">
        <v>170.859465</v>
      </c>
      <c r="AB40" s="8">
        <v>818.426693</v>
      </c>
      <c r="AC40" s="8">
        <v>18.346019</v>
      </c>
      <c r="AD40" s="8">
        <v>81.001335</v>
      </c>
      <c r="AE40" s="8">
        <v>1.332553</v>
      </c>
      <c r="AF40" s="36">
        <v>1164.393631</v>
      </c>
      <c r="AG40" s="38">
        <f t="shared" si="17"/>
        <v>0.05727955651891515</v>
      </c>
      <c r="AH40" s="44">
        <f t="shared" si="18"/>
        <v>0.0066400344820842444</v>
      </c>
      <c r="AI40" s="44">
        <f t="shared" si="19"/>
        <v>0.1467368571672701</v>
      </c>
      <c r="AJ40" s="44">
        <f t="shared" si="20"/>
        <v>0.7028780100219922</v>
      </c>
      <c r="AK40" s="44">
        <f t="shared" si="21"/>
        <v>0.01575585625058011</v>
      </c>
      <c r="AL40" s="44">
        <f t="shared" si="22"/>
        <v>0.06956524957076975</v>
      </c>
      <c r="AM40" s="45">
        <f t="shared" si="23"/>
        <v>0.001144417953250745</v>
      </c>
      <c r="AN40" s="42">
        <f t="shared" si="24"/>
        <v>68.02850500000001</v>
      </c>
      <c r="AO40" s="21">
        <f t="shared" si="25"/>
        <v>899.428028</v>
      </c>
      <c r="AP40" s="21">
        <f t="shared" si="26"/>
        <v>178.591079</v>
      </c>
      <c r="AQ40" s="43">
        <f t="shared" si="27"/>
        <v>18.346019</v>
      </c>
      <c r="AR40" s="38">
        <f t="shared" si="28"/>
        <v>0.0584239744721659</v>
      </c>
      <c r="AS40" s="44">
        <f t="shared" si="29"/>
        <v>0.772443259592762</v>
      </c>
      <c r="AT40" s="44">
        <f t="shared" si="30"/>
        <v>0.15337689164935436</v>
      </c>
      <c r="AU40" s="45">
        <f t="shared" si="31"/>
        <v>0.01575585625058011</v>
      </c>
      <c r="AV40" s="42">
        <f t="shared" si="32"/>
        <v>5.017116000000009</v>
      </c>
      <c r="AW40" s="21">
        <f t="shared" si="33"/>
        <v>-26.50974599999995</v>
      </c>
      <c r="AX40" s="21">
        <f t="shared" si="34"/>
        <v>23.695618000000024</v>
      </c>
      <c r="AY40" s="43">
        <f t="shared" si="35"/>
        <v>-2.2030090000000015</v>
      </c>
      <c r="AZ40" s="49">
        <f t="shared" si="36"/>
        <v>0.43087799314110375</v>
      </c>
      <c r="BA40" s="50">
        <f t="shared" si="37"/>
        <v>-2.2766996328488998</v>
      </c>
      <c r="BB40" s="50">
        <f t="shared" si="38"/>
        <v>2.035017793106281</v>
      </c>
      <c r="BC40" s="51">
        <f t="shared" si="39"/>
        <v>-0.18919795691225566</v>
      </c>
    </row>
    <row r="41" spans="1:55" ht="12.75">
      <c r="A41" s="34">
        <v>3804</v>
      </c>
      <c r="B41" s="35">
        <v>63.130482</v>
      </c>
      <c r="C41" s="8">
        <v>18.50224</v>
      </c>
      <c r="D41" s="8">
        <v>102.013255</v>
      </c>
      <c r="E41" s="8">
        <v>454.667085</v>
      </c>
      <c r="F41" s="8">
        <v>15.190533</v>
      </c>
      <c r="G41" s="8">
        <v>104.657482</v>
      </c>
      <c r="H41" s="8">
        <v>0</v>
      </c>
      <c r="I41" s="36">
        <v>758.1610769999999</v>
      </c>
      <c r="J41" s="37">
        <f t="shared" si="2"/>
        <v>0.08326790165726222</v>
      </c>
      <c r="K41" s="9">
        <f t="shared" si="3"/>
        <v>0.02440410166295045</v>
      </c>
      <c r="L41" s="9">
        <f t="shared" si="4"/>
        <v>0.1345535376250923</v>
      </c>
      <c r="M41" s="9">
        <f t="shared" si="5"/>
        <v>0.5996972131556684</v>
      </c>
      <c r="N41" s="9">
        <f t="shared" si="6"/>
        <v>0.02003602329482288</v>
      </c>
      <c r="O41" s="9">
        <f t="shared" si="7"/>
        <v>0.13804122260420396</v>
      </c>
      <c r="P41" s="14">
        <f t="shared" si="8"/>
        <v>0</v>
      </c>
      <c r="Q41" s="42">
        <f t="shared" si="9"/>
        <v>63.130482</v>
      </c>
      <c r="R41" s="21">
        <f t="shared" si="10"/>
        <v>559.324567</v>
      </c>
      <c r="S41" s="21">
        <f t="shared" si="11"/>
        <v>120.515495</v>
      </c>
      <c r="T41" s="43">
        <f t="shared" si="12"/>
        <v>15.190533</v>
      </c>
      <c r="U41" s="38">
        <f t="shared" si="13"/>
        <v>0.08326790165726222</v>
      </c>
      <c r="V41" s="44">
        <f t="shared" si="14"/>
        <v>0.7377384357598723</v>
      </c>
      <c r="W41" s="44">
        <f t="shared" si="15"/>
        <v>0.15895763928804277</v>
      </c>
      <c r="X41" s="45">
        <f t="shared" si="16"/>
        <v>0.02003602329482288</v>
      </c>
      <c r="Y41" s="35">
        <v>72.415923</v>
      </c>
      <c r="Z41" s="8">
        <v>20.819547</v>
      </c>
      <c r="AA41" s="8">
        <v>119.54757</v>
      </c>
      <c r="AB41" s="8">
        <v>425.10991900000005</v>
      </c>
      <c r="AC41" s="8">
        <v>12.382774</v>
      </c>
      <c r="AD41" s="8">
        <v>107.88532699999999</v>
      </c>
      <c r="AE41" s="8">
        <v>0</v>
      </c>
      <c r="AF41" s="36">
        <v>758.16106</v>
      </c>
      <c r="AG41" s="38">
        <f t="shared" si="17"/>
        <v>0.09551522123312592</v>
      </c>
      <c r="AH41" s="44">
        <f t="shared" si="18"/>
        <v>0.027460585397474847</v>
      </c>
      <c r="AI41" s="44">
        <f t="shared" si="19"/>
        <v>0.15768096467447645</v>
      </c>
      <c r="AJ41" s="44">
        <f t="shared" si="20"/>
        <v>0.5607118749516076</v>
      </c>
      <c r="AK41" s="44">
        <f t="shared" si="21"/>
        <v>0.016332642726790896</v>
      </c>
      <c r="AL41" s="44">
        <f t="shared" si="22"/>
        <v>0.14229868859384878</v>
      </c>
      <c r="AM41" s="45">
        <f t="shared" si="23"/>
        <v>0</v>
      </c>
      <c r="AN41" s="42">
        <f t="shared" si="24"/>
        <v>72.415923</v>
      </c>
      <c r="AO41" s="21">
        <f t="shared" si="25"/>
        <v>532.9952460000001</v>
      </c>
      <c r="AP41" s="21">
        <f t="shared" si="26"/>
        <v>140.367117</v>
      </c>
      <c r="AQ41" s="43">
        <f t="shared" si="27"/>
        <v>12.382774</v>
      </c>
      <c r="AR41" s="38">
        <f t="shared" si="28"/>
        <v>0.09551522123312592</v>
      </c>
      <c r="AS41" s="44">
        <f t="shared" si="29"/>
        <v>0.7030105635454564</v>
      </c>
      <c r="AT41" s="44">
        <f t="shared" si="30"/>
        <v>0.18514155007195132</v>
      </c>
      <c r="AU41" s="45">
        <f t="shared" si="31"/>
        <v>0.016332642726790896</v>
      </c>
      <c r="AV41" s="42">
        <f t="shared" si="32"/>
        <v>9.285441000000006</v>
      </c>
      <c r="AW41" s="21">
        <f t="shared" si="33"/>
        <v>-26.329320999999936</v>
      </c>
      <c r="AX41" s="21">
        <f t="shared" si="34"/>
        <v>19.851622000000006</v>
      </c>
      <c r="AY41" s="43">
        <f t="shared" si="35"/>
        <v>-2.807759000000001</v>
      </c>
      <c r="AZ41" s="49">
        <f t="shared" si="36"/>
        <v>1.2247319575863695</v>
      </c>
      <c r="BA41" s="50">
        <f t="shared" si="37"/>
        <v>-3.4727872214415867</v>
      </c>
      <c r="BB41" s="50">
        <f t="shared" si="38"/>
        <v>2.6183910783908555</v>
      </c>
      <c r="BC41" s="51">
        <f t="shared" si="39"/>
        <v>-0.37033805680319853</v>
      </c>
    </row>
    <row r="42" spans="1:55" ht="12.75">
      <c r="A42" s="34">
        <v>3805</v>
      </c>
      <c r="B42" s="35">
        <v>216.892877</v>
      </c>
      <c r="C42" s="8">
        <v>16.005754</v>
      </c>
      <c r="D42" s="8">
        <v>251.804017</v>
      </c>
      <c r="E42" s="8">
        <v>2497.960876</v>
      </c>
      <c r="F42" s="8">
        <v>166.899247</v>
      </c>
      <c r="G42" s="8">
        <v>382.688165</v>
      </c>
      <c r="H42" s="8">
        <v>4.332847</v>
      </c>
      <c r="I42" s="36">
        <v>3536.583783</v>
      </c>
      <c r="J42" s="37">
        <f t="shared" si="2"/>
        <v>0.06132835818638939</v>
      </c>
      <c r="K42" s="9">
        <f t="shared" si="3"/>
        <v>0.004525766949715157</v>
      </c>
      <c r="L42" s="9">
        <f t="shared" si="4"/>
        <v>0.0711997883976046</v>
      </c>
      <c r="M42" s="9">
        <f t="shared" si="5"/>
        <v>0.7063202879590877</v>
      </c>
      <c r="N42" s="9">
        <f t="shared" si="6"/>
        <v>0.04719222199747332</v>
      </c>
      <c r="O42" s="9">
        <f t="shared" si="7"/>
        <v>0.10820842612001538</v>
      </c>
      <c r="P42" s="14">
        <f t="shared" si="8"/>
        <v>0.0012251503897143783</v>
      </c>
      <c r="Q42" s="42">
        <f t="shared" si="9"/>
        <v>221.22572399999999</v>
      </c>
      <c r="R42" s="21">
        <f t="shared" si="10"/>
        <v>2880.649041</v>
      </c>
      <c r="S42" s="21">
        <f t="shared" si="11"/>
        <v>267.809771</v>
      </c>
      <c r="T42" s="43">
        <f t="shared" si="12"/>
        <v>166.899247</v>
      </c>
      <c r="U42" s="38">
        <f t="shared" si="13"/>
        <v>0.06255350857610376</v>
      </c>
      <c r="V42" s="44">
        <f t="shared" si="14"/>
        <v>0.8145287140791032</v>
      </c>
      <c r="W42" s="44">
        <f t="shared" si="15"/>
        <v>0.07572555534731977</v>
      </c>
      <c r="X42" s="45">
        <f t="shared" si="16"/>
        <v>0.04719222199747332</v>
      </c>
      <c r="Y42" s="35">
        <v>243.242134</v>
      </c>
      <c r="Z42" s="8">
        <v>19.346386</v>
      </c>
      <c r="AA42" s="8">
        <v>318.64686</v>
      </c>
      <c r="AB42" s="8">
        <v>2454.6217210000004</v>
      </c>
      <c r="AC42" s="8">
        <v>106.774599</v>
      </c>
      <c r="AD42" s="8">
        <v>389.619288</v>
      </c>
      <c r="AE42" s="8">
        <v>4.332847</v>
      </c>
      <c r="AF42" s="36">
        <v>3536.5838350000004</v>
      </c>
      <c r="AG42" s="38">
        <f t="shared" si="17"/>
        <v>0.06877884108648585</v>
      </c>
      <c r="AH42" s="44">
        <f t="shared" si="18"/>
        <v>0.005470359869034099</v>
      </c>
      <c r="AI42" s="44">
        <f t="shared" si="19"/>
        <v>0.09010018694642644</v>
      </c>
      <c r="AJ42" s="44">
        <f t="shared" si="20"/>
        <v>0.6940657627847299</v>
      </c>
      <c r="AK42" s="44">
        <f t="shared" si="21"/>
        <v>0.030191451850583795</v>
      </c>
      <c r="AL42" s="44">
        <f t="shared" si="22"/>
        <v>0.11016826177648058</v>
      </c>
      <c r="AM42" s="45">
        <f t="shared" si="23"/>
        <v>0.0012251503897143783</v>
      </c>
      <c r="AN42" s="42">
        <f t="shared" si="24"/>
        <v>247.57498099999998</v>
      </c>
      <c r="AO42" s="21">
        <f t="shared" si="25"/>
        <v>2844.2410090000003</v>
      </c>
      <c r="AP42" s="21">
        <f t="shared" si="26"/>
        <v>337.993246</v>
      </c>
      <c r="AQ42" s="43">
        <f t="shared" si="27"/>
        <v>106.774599</v>
      </c>
      <c r="AR42" s="38">
        <f t="shared" si="28"/>
        <v>0.07000399147620023</v>
      </c>
      <c r="AS42" s="44">
        <f t="shared" si="29"/>
        <v>0.8042340245612104</v>
      </c>
      <c r="AT42" s="44">
        <f t="shared" si="30"/>
        <v>0.09557054681546052</v>
      </c>
      <c r="AU42" s="45">
        <f t="shared" si="31"/>
        <v>0.030191451850583795</v>
      </c>
      <c r="AV42" s="42">
        <f t="shared" si="32"/>
        <v>26.349256999999994</v>
      </c>
      <c r="AW42" s="21">
        <f t="shared" si="33"/>
        <v>-36.40803199999982</v>
      </c>
      <c r="AX42" s="21">
        <f t="shared" si="34"/>
        <v>70.18347499999999</v>
      </c>
      <c r="AY42" s="43">
        <f t="shared" si="35"/>
        <v>-60.12464800000001</v>
      </c>
      <c r="AZ42" s="49">
        <f t="shared" si="36"/>
        <v>0.7450482900096478</v>
      </c>
      <c r="BA42" s="50">
        <f t="shared" si="37"/>
        <v>-1.0294689517892808</v>
      </c>
      <c r="BB42" s="50">
        <f t="shared" si="38"/>
        <v>1.9844991468140756</v>
      </c>
      <c r="BC42" s="51">
        <f t="shared" si="39"/>
        <v>-1.7000770146889523</v>
      </c>
    </row>
    <row r="43" spans="1:55" ht="12.75">
      <c r="A43" s="34">
        <v>3900</v>
      </c>
      <c r="B43" s="35">
        <v>241.355869</v>
      </c>
      <c r="C43" s="8">
        <v>29.561117</v>
      </c>
      <c r="D43" s="8">
        <v>167.688089</v>
      </c>
      <c r="E43" s="8">
        <v>1034.5394959999999</v>
      </c>
      <c r="F43" s="8">
        <v>87.111208</v>
      </c>
      <c r="G43" s="8">
        <v>110.09186</v>
      </c>
      <c r="H43" s="8">
        <v>11.50116</v>
      </c>
      <c r="I43" s="36">
        <v>1681.8487989999999</v>
      </c>
      <c r="J43" s="37">
        <f t="shared" si="2"/>
        <v>0.14350628257635664</v>
      </c>
      <c r="K43" s="9">
        <f t="shared" si="3"/>
        <v>0.017576560400421586</v>
      </c>
      <c r="L43" s="9">
        <f t="shared" si="4"/>
        <v>0.09970461619362253</v>
      </c>
      <c r="M43" s="9">
        <f t="shared" si="5"/>
        <v>0.6151203940658163</v>
      </c>
      <c r="N43" s="9">
        <f t="shared" si="6"/>
        <v>0.051794910488859</v>
      </c>
      <c r="O43" s="9">
        <f t="shared" si="7"/>
        <v>0.06545883319919057</v>
      </c>
      <c r="P43" s="14">
        <f t="shared" si="8"/>
        <v>0.006838403075733327</v>
      </c>
      <c r="Q43" s="42">
        <f t="shared" si="9"/>
        <v>252.857029</v>
      </c>
      <c r="R43" s="21">
        <f t="shared" si="10"/>
        <v>1144.6313559999999</v>
      </c>
      <c r="S43" s="21">
        <f t="shared" si="11"/>
        <v>197.249206</v>
      </c>
      <c r="T43" s="43">
        <f t="shared" si="12"/>
        <v>87.111208</v>
      </c>
      <c r="U43" s="38">
        <f t="shared" si="13"/>
        <v>0.15034468565208997</v>
      </c>
      <c r="V43" s="44">
        <f t="shared" si="14"/>
        <v>0.680579227265007</v>
      </c>
      <c r="W43" s="44">
        <f t="shared" si="15"/>
        <v>0.1172811765940441</v>
      </c>
      <c r="X43" s="45">
        <f t="shared" si="16"/>
        <v>0.051794910488859</v>
      </c>
      <c r="Y43" s="35">
        <v>284.262884</v>
      </c>
      <c r="Z43" s="8">
        <v>32.490126</v>
      </c>
      <c r="AA43" s="8">
        <v>201.200097</v>
      </c>
      <c r="AB43" s="8">
        <v>955.5874200000001</v>
      </c>
      <c r="AC43" s="8">
        <v>74.728978</v>
      </c>
      <c r="AD43" s="8">
        <v>122.26459499999999</v>
      </c>
      <c r="AE43" s="8">
        <v>11.314719</v>
      </c>
      <c r="AF43" s="36">
        <v>1681.8488190000003</v>
      </c>
      <c r="AG43" s="38">
        <f t="shared" si="17"/>
        <v>0.1690180973277848</v>
      </c>
      <c r="AH43" s="44">
        <f t="shared" si="18"/>
        <v>0.019318101614912174</v>
      </c>
      <c r="AI43" s="44">
        <f t="shared" si="19"/>
        <v>0.11963031226090617</v>
      </c>
      <c r="AJ43" s="44">
        <f t="shared" si="20"/>
        <v>0.5681767710439707</v>
      </c>
      <c r="AK43" s="44">
        <f t="shared" si="21"/>
        <v>0.044432637490619036</v>
      </c>
      <c r="AL43" s="44">
        <f t="shared" si="22"/>
        <v>0.07269654387046953</v>
      </c>
      <c r="AM43" s="45">
        <f t="shared" si="23"/>
        <v>0.006727548283013044</v>
      </c>
      <c r="AN43" s="42">
        <f t="shared" si="24"/>
        <v>295.577603</v>
      </c>
      <c r="AO43" s="21">
        <f t="shared" si="25"/>
        <v>1077.852015</v>
      </c>
      <c r="AP43" s="21">
        <f t="shared" si="26"/>
        <v>233.690223</v>
      </c>
      <c r="AQ43" s="43">
        <f t="shared" si="27"/>
        <v>74.728978</v>
      </c>
      <c r="AR43" s="38">
        <f t="shared" si="28"/>
        <v>0.1757456456107979</v>
      </c>
      <c r="AS43" s="44">
        <f t="shared" si="29"/>
        <v>0.6408733149144402</v>
      </c>
      <c r="AT43" s="44">
        <f t="shared" si="30"/>
        <v>0.13894841387581836</v>
      </c>
      <c r="AU43" s="45">
        <f t="shared" si="31"/>
        <v>0.044432637490619036</v>
      </c>
      <c r="AV43" s="42">
        <f t="shared" si="32"/>
        <v>42.720574</v>
      </c>
      <c r="AW43" s="21">
        <f t="shared" si="33"/>
        <v>-66.77934099999993</v>
      </c>
      <c r="AX43" s="21">
        <f t="shared" si="34"/>
        <v>36.441017000000016</v>
      </c>
      <c r="AY43" s="43">
        <f t="shared" si="35"/>
        <v>-12.382230000000007</v>
      </c>
      <c r="AZ43" s="49">
        <f t="shared" si="36"/>
        <v>2.540095995870792</v>
      </c>
      <c r="BA43" s="50">
        <f t="shared" si="37"/>
        <v>-3.970591235056675</v>
      </c>
      <c r="BB43" s="50">
        <f t="shared" si="38"/>
        <v>2.1667237281774248</v>
      </c>
      <c r="BC43" s="51">
        <f t="shared" si="39"/>
        <v>-0.7362272998239966</v>
      </c>
    </row>
    <row r="44" spans="1:55" ht="12.75">
      <c r="A44" s="34">
        <v>3901</v>
      </c>
      <c r="B44" s="35">
        <v>9.97767</v>
      </c>
      <c r="C44" s="8">
        <v>0.723848</v>
      </c>
      <c r="D44" s="8">
        <v>42.710795</v>
      </c>
      <c r="E44" s="8">
        <v>178.056646</v>
      </c>
      <c r="F44" s="8">
        <v>22.078005</v>
      </c>
      <c r="G44" s="8">
        <v>54.984573</v>
      </c>
      <c r="H44" s="8">
        <v>0</v>
      </c>
      <c r="I44" s="36">
        <v>308.53153699999996</v>
      </c>
      <c r="J44" s="37">
        <f t="shared" si="2"/>
        <v>0.03233922242444863</v>
      </c>
      <c r="K44" s="9">
        <f t="shared" si="3"/>
        <v>0.002346107004289808</v>
      </c>
      <c r="L44" s="9">
        <f t="shared" si="4"/>
        <v>0.1384325097372461</v>
      </c>
      <c r="M44" s="9">
        <f t="shared" si="5"/>
        <v>0.5771100346218416</v>
      </c>
      <c r="N44" s="9">
        <f t="shared" si="6"/>
        <v>0.07155834121424029</v>
      </c>
      <c r="O44" s="9">
        <f t="shared" si="7"/>
        <v>0.17821378499793364</v>
      </c>
      <c r="P44" s="14">
        <f t="shared" si="8"/>
        <v>0</v>
      </c>
      <c r="Q44" s="42">
        <f t="shared" si="9"/>
        <v>9.97767</v>
      </c>
      <c r="R44" s="21">
        <f t="shared" si="10"/>
        <v>233.041219</v>
      </c>
      <c r="S44" s="21">
        <f t="shared" si="11"/>
        <v>43.434642999999994</v>
      </c>
      <c r="T44" s="43">
        <f t="shared" si="12"/>
        <v>22.078005</v>
      </c>
      <c r="U44" s="38">
        <f t="shared" si="13"/>
        <v>0.03233922242444863</v>
      </c>
      <c r="V44" s="44">
        <f t="shared" si="14"/>
        <v>0.7553238196197753</v>
      </c>
      <c r="W44" s="44">
        <f t="shared" si="15"/>
        <v>0.14077861674153588</v>
      </c>
      <c r="X44" s="45">
        <f t="shared" si="16"/>
        <v>0.07155834121424029</v>
      </c>
      <c r="Y44" s="35">
        <v>13.004002</v>
      </c>
      <c r="Z44" s="8">
        <v>1.757127</v>
      </c>
      <c r="AA44" s="8">
        <v>55.135176</v>
      </c>
      <c r="AB44" s="8">
        <v>180.021991</v>
      </c>
      <c r="AC44" s="8">
        <v>1.82958</v>
      </c>
      <c r="AD44" s="8">
        <v>56.783662</v>
      </c>
      <c r="AE44" s="8">
        <v>0</v>
      </c>
      <c r="AF44" s="36">
        <v>308.531538</v>
      </c>
      <c r="AG44" s="38">
        <f t="shared" si="17"/>
        <v>0.042148047899557194</v>
      </c>
      <c r="AH44" s="44">
        <f t="shared" si="18"/>
        <v>0.005695129311853784</v>
      </c>
      <c r="AI44" s="44">
        <f t="shared" si="19"/>
        <v>0.17870191338008992</v>
      </c>
      <c r="AJ44" s="44">
        <f t="shared" si="20"/>
        <v>0.5834800317349731</v>
      </c>
      <c r="AK44" s="44">
        <f t="shared" si="21"/>
        <v>0.005929961059377863</v>
      </c>
      <c r="AL44" s="44">
        <f t="shared" si="22"/>
        <v>0.18404491985530805</v>
      </c>
      <c r="AM44" s="45">
        <f t="shared" si="23"/>
        <v>0</v>
      </c>
      <c r="AN44" s="42">
        <f t="shared" si="24"/>
        <v>13.004002</v>
      </c>
      <c r="AO44" s="21">
        <f t="shared" si="25"/>
        <v>236.805653</v>
      </c>
      <c r="AP44" s="21">
        <f t="shared" si="26"/>
        <v>56.892303</v>
      </c>
      <c r="AQ44" s="43">
        <f t="shared" si="27"/>
        <v>1.82958</v>
      </c>
      <c r="AR44" s="38">
        <f t="shared" si="28"/>
        <v>0.042148047899557194</v>
      </c>
      <c r="AS44" s="44">
        <f t="shared" si="29"/>
        <v>0.7675249515902811</v>
      </c>
      <c r="AT44" s="44">
        <f t="shared" si="30"/>
        <v>0.1843970426919437</v>
      </c>
      <c r="AU44" s="45">
        <f t="shared" si="31"/>
        <v>0.005929961059377863</v>
      </c>
      <c r="AV44" s="42">
        <f t="shared" si="32"/>
        <v>3.026332</v>
      </c>
      <c r="AW44" s="21">
        <f t="shared" si="33"/>
        <v>3.7644339999999943</v>
      </c>
      <c r="AX44" s="21">
        <f t="shared" si="34"/>
        <v>13.457660000000004</v>
      </c>
      <c r="AY44" s="43">
        <f t="shared" si="35"/>
        <v>-20.248425</v>
      </c>
      <c r="AZ44" s="49">
        <f t="shared" si="36"/>
        <v>0.9808825475108564</v>
      </c>
      <c r="BA44" s="50">
        <f t="shared" si="37"/>
        <v>1.2201131970505763</v>
      </c>
      <c r="BB44" s="50">
        <f t="shared" si="38"/>
        <v>4.361842595040782</v>
      </c>
      <c r="BC44" s="51">
        <f t="shared" si="39"/>
        <v>-6.562838015486243</v>
      </c>
    </row>
    <row r="45" spans="1:55" ht="12.75">
      <c r="A45" s="34">
        <v>3902</v>
      </c>
      <c r="B45" s="35">
        <v>19.408682</v>
      </c>
      <c r="C45" s="8">
        <v>0.322479</v>
      </c>
      <c r="D45" s="8">
        <v>23.673253</v>
      </c>
      <c r="E45" s="8">
        <v>203.285365</v>
      </c>
      <c r="F45" s="8">
        <v>85.009248</v>
      </c>
      <c r="G45" s="8">
        <v>72.60788500000001</v>
      </c>
      <c r="H45" s="8">
        <v>0.924988</v>
      </c>
      <c r="I45" s="36">
        <v>405.2319</v>
      </c>
      <c r="J45" s="37">
        <f t="shared" si="2"/>
        <v>0.04789524714120482</v>
      </c>
      <c r="K45" s="9">
        <f t="shared" si="3"/>
        <v>0.0007957887816827847</v>
      </c>
      <c r="L45" s="9">
        <f t="shared" si="4"/>
        <v>0.058419026241517506</v>
      </c>
      <c r="M45" s="9">
        <f t="shared" si="5"/>
        <v>0.5016519306599505</v>
      </c>
      <c r="N45" s="9">
        <f t="shared" si="6"/>
        <v>0.20977925972757822</v>
      </c>
      <c r="O45" s="9">
        <f t="shared" si="7"/>
        <v>0.17917613346826844</v>
      </c>
      <c r="P45" s="14">
        <f t="shared" si="8"/>
        <v>0.0022826139797977405</v>
      </c>
      <c r="Q45" s="42">
        <f t="shared" si="9"/>
        <v>20.333669999999998</v>
      </c>
      <c r="R45" s="21">
        <f t="shared" si="10"/>
        <v>275.89325</v>
      </c>
      <c r="S45" s="21">
        <f t="shared" si="11"/>
        <v>23.995732</v>
      </c>
      <c r="T45" s="43">
        <f t="shared" si="12"/>
        <v>85.009248</v>
      </c>
      <c r="U45" s="38">
        <f t="shared" si="13"/>
        <v>0.05017786112100256</v>
      </c>
      <c r="V45" s="44">
        <f t="shared" si="14"/>
        <v>0.680828064128219</v>
      </c>
      <c r="W45" s="44">
        <f t="shared" si="15"/>
        <v>0.0592148150232003</v>
      </c>
      <c r="X45" s="45">
        <f t="shared" si="16"/>
        <v>0.20977925972757822</v>
      </c>
      <c r="Y45" s="35">
        <v>22.450618</v>
      </c>
      <c r="Z45" s="8">
        <v>0.324379</v>
      </c>
      <c r="AA45" s="8">
        <v>30.969434</v>
      </c>
      <c r="AB45" s="8">
        <v>217.875016</v>
      </c>
      <c r="AC45" s="8">
        <v>54.935395</v>
      </c>
      <c r="AD45" s="8">
        <v>77.752071</v>
      </c>
      <c r="AE45" s="8">
        <v>0.92499</v>
      </c>
      <c r="AF45" s="36">
        <v>405.231903</v>
      </c>
      <c r="AG45" s="38">
        <f t="shared" si="17"/>
        <v>0.05540190197267293</v>
      </c>
      <c r="AH45" s="44">
        <f t="shared" si="18"/>
        <v>0.0008004774550078609</v>
      </c>
      <c r="AI45" s="44">
        <f t="shared" si="19"/>
        <v>0.07642397846763792</v>
      </c>
      <c r="AJ45" s="44">
        <f t="shared" si="20"/>
        <v>0.5376551451156732</v>
      </c>
      <c r="AK45" s="44">
        <f t="shared" si="21"/>
        <v>0.13556532691527987</v>
      </c>
      <c r="AL45" s="44">
        <f t="shared" si="22"/>
        <v>0.19187055856165322</v>
      </c>
      <c r="AM45" s="45">
        <f t="shared" si="23"/>
        <v>0.0022826189152433457</v>
      </c>
      <c r="AN45" s="42">
        <f t="shared" si="24"/>
        <v>23.375608</v>
      </c>
      <c r="AO45" s="21">
        <f t="shared" si="25"/>
        <v>295.62708699999996</v>
      </c>
      <c r="AP45" s="21">
        <f t="shared" si="26"/>
        <v>31.293813</v>
      </c>
      <c r="AQ45" s="43">
        <f t="shared" si="27"/>
        <v>54.935395</v>
      </c>
      <c r="AR45" s="38">
        <f t="shared" si="28"/>
        <v>0.05768452088791628</v>
      </c>
      <c r="AS45" s="44">
        <f t="shared" si="29"/>
        <v>0.7295257036773264</v>
      </c>
      <c r="AT45" s="44">
        <f t="shared" si="30"/>
        <v>0.07722445592264578</v>
      </c>
      <c r="AU45" s="45">
        <f t="shared" si="31"/>
        <v>0.13556532691527987</v>
      </c>
      <c r="AV45" s="42">
        <f t="shared" si="32"/>
        <v>3.041938000000002</v>
      </c>
      <c r="AW45" s="21">
        <f t="shared" si="33"/>
        <v>19.733836999999937</v>
      </c>
      <c r="AX45" s="21">
        <f t="shared" si="34"/>
        <v>7.298081</v>
      </c>
      <c r="AY45" s="43">
        <f t="shared" si="35"/>
        <v>-30.073853</v>
      </c>
      <c r="AZ45" s="49">
        <f t="shared" si="36"/>
        <v>0.7506659766913719</v>
      </c>
      <c r="BA45" s="50">
        <f t="shared" si="37"/>
        <v>4.869763954910744</v>
      </c>
      <c r="BB45" s="50">
        <f t="shared" si="38"/>
        <v>1.8009640899445476</v>
      </c>
      <c r="BC45" s="51">
        <f t="shared" si="39"/>
        <v>-7.421393281229835</v>
      </c>
    </row>
    <row r="46" spans="1:55" ht="12.75">
      <c r="A46" s="34">
        <v>3903</v>
      </c>
      <c r="B46" s="35">
        <v>17.280097</v>
      </c>
      <c r="C46" s="8">
        <v>1.738703</v>
      </c>
      <c r="D46" s="8">
        <v>24.704469</v>
      </c>
      <c r="E46" s="8">
        <v>258.891262</v>
      </c>
      <c r="F46" s="8">
        <v>30.546721</v>
      </c>
      <c r="G46" s="8">
        <v>94.38940799999999</v>
      </c>
      <c r="H46" s="8">
        <v>0</v>
      </c>
      <c r="I46" s="36">
        <v>427.55066</v>
      </c>
      <c r="J46" s="37">
        <f t="shared" si="2"/>
        <v>0.040416490059914774</v>
      </c>
      <c r="K46" s="9">
        <f t="shared" si="3"/>
        <v>0.004066659609413304</v>
      </c>
      <c r="L46" s="9">
        <f t="shared" si="4"/>
        <v>0.05778138431595451</v>
      </c>
      <c r="M46" s="9">
        <f t="shared" si="5"/>
        <v>0.6055218392131589</v>
      </c>
      <c r="N46" s="9">
        <f t="shared" si="6"/>
        <v>0.071445851586336</v>
      </c>
      <c r="O46" s="9">
        <f t="shared" si="7"/>
        <v>0.22076777521522242</v>
      </c>
      <c r="P46" s="14">
        <f t="shared" si="8"/>
        <v>0</v>
      </c>
      <c r="Q46" s="42">
        <f t="shared" si="9"/>
        <v>17.280097</v>
      </c>
      <c r="R46" s="21">
        <f t="shared" si="10"/>
        <v>353.28067</v>
      </c>
      <c r="S46" s="21">
        <f t="shared" si="11"/>
        <v>26.443172</v>
      </c>
      <c r="T46" s="43">
        <f t="shared" si="12"/>
        <v>30.546721</v>
      </c>
      <c r="U46" s="38">
        <f t="shared" si="13"/>
        <v>0.040416490059914774</v>
      </c>
      <c r="V46" s="44">
        <f t="shared" si="14"/>
        <v>0.8262896144283814</v>
      </c>
      <c r="W46" s="44">
        <f t="shared" si="15"/>
        <v>0.061848043925367815</v>
      </c>
      <c r="X46" s="45">
        <f t="shared" si="16"/>
        <v>0.071445851586336</v>
      </c>
      <c r="Y46" s="35">
        <v>25.533282</v>
      </c>
      <c r="Z46" s="8">
        <v>3.093067</v>
      </c>
      <c r="AA46" s="8">
        <v>31.867688</v>
      </c>
      <c r="AB46" s="8">
        <v>255.900302</v>
      </c>
      <c r="AC46" s="8">
        <v>21.278401</v>
      </c>
      <c r="AD46" s="8">
        <v>89.877915</v>
      </c>
      <c r="AE46" s="8">
        <v>0</v>
      </c>
      <c r="AF46" s="36">
        <v>427.550655</v>
      </c>
      <c r="AG46" s="38">
        <f t="shared" si="17"/>
        <v>0.05971989845600987</v>
      </c>
      <c r="AH46" s="44">
        <f t="shared" si="18"/>
        <v>0.007234387148414179</v>
      </c>
      <c r="AI46" s="44">
        <f t="shared" si="19"/>
        <v>0.0745354667444555</v>
      </c>
      <c r="AJ46" s="44">
        <f t="shared" si="20"/>
        <v>0.598526270547682</v>
      </c>
      <c r="AK46" s="44">
        <f t="shared" si="21"/>
        <v>0.04976813975681852</v>
      </c>
      <c r="AL46" s="44">
        <f t="shared" si="22"/>
        <v>0.21021582565209934</v>
      </c>
      <c r="AM46" s="45">
        <f t="shared" si="23"/>
        <v>0</v>
      </c>
      <c r="AN46" s="42">
        <f t="shared" si="24"/>
        <v>25.533282</v>
      </c>
      <c r="AO46" s="21">
        <f t="shared" si="25"/>
        <v>345.77821700000004</v>
      </c>
      <c r="AP46" s="21">
        <f t="shared" si="26"/>
        <v>34.960755</v>
      </c>
      <c r="AQ46" s="43">
        <f t="shared" si="27"/>
        <v>21.278401</v>
      </c>
      <c r="AR46" s="38">
        <f t="shared" si="28"/>
        <v>0.05971989845600987</v>
      </c>
      <c r="AS46" s="44">
        <f t="shared" si="29"/>
        <v>0.8087420961997814</v>
      </c>
      <c r="AT46" s="44">
        <f t="shared" si="30"/>
        <v>0.08176985389286967</v>
      </c>
      <c r="AU46" s="45">
        <f t="shared" si="31"/>
        <v>0.04976813975681852</v>
      </c>
      <c r="AV46" s="42">
        <f t="shared" si="32"/>
        <v>8.253184999999998</v>
      </c>
      <c r="AW46" s="21">
        <f t="shared" si="33"/>
        <v>-7.502452999999946</v>
      </c>
      <c r="AX46" s="21">
        <f t="shared" si="34"/>
        <v>8.517582999999998</v>
      </c>
      <c r="AY46" s="43">
        <f t="shared" si="35"/>
        <v>-9.268320000000003</v>
      </c>
      <c r="AZ46" s="49">
        <f t="shared" si="36"/>
        <v>1.9303408396095096</v>
      </c>
      <c r="BA46" s="50">
        <f t="shared" si="37"/>
        <v>-1.7547518228600012</v>
      </c>
      <c r="BB46" s="50">
        <f t="shared" si="38"/>
        <v>1.9921809967501856</v>
      </c>
      <c r="BC46" s="51">
        <f t="shared" si="39"/>
        <v>-2.1677711829517476</v>
      </c>
    </row>
    <row r="47" spans="1:55" ht="12.75">
      <c r="A47" s="34">
        <v>3904</v>
      </c>
      <c r="B47" s="35">
        <v>27.54402</v>
      </c>
      <c r="C47" s="8">
        <v>2.594342</v>
      </c>
      <c r="D47" s="8">
        <v>37.256037</v>
      </c>
      <c r="E47" s="8">
        <v>476.056189</v>
      </c>
      <c r="F47" s="8">
        <v>46.783319</v>
      </c>
      <c r="G47" s="8">
        <v>89.522781</v>
      </c>
      <c r="H47" s="8">
        <v>0</v>
      </c>
      <c r="I47" s="36">
        <v>679.756688</v>
      </c>
      <c r="J47" s="37">
        <f t="shared" si="2"/>
        <v>0.04052041044427355</v>
      </c>
      <c r="K47" s="9">
        <f t="shared" si="3"/>
        <v>0.0038165744387644775</v>
      </c>
      <c r="L47" s="9">
        <f t="shared" si="4"/>
        <v>0.05480790061752213</v>
      </c>
      <c r="M47" s="9">
        <f t="shared" si="5"/>
        <v>0.7003332183470918</v>
      </c>
      <c r="N47" s="9">
        <f t="shared" si="6"/>
        <v>0.0688236244319232</v>
      </c>
      <c r="O47" s="9">
        <f t="shared" si="7"/>
        <v>0.13169827172042475</v>
      </c>
      <c r="P47" s="14">
        <f t="shared" si="8"/>
        <v>0</v>
      </c>
      <c r="Q47" s="42">
        <f t="shared" si="9"/>
        <v>27.54402</v>
      </c>
      <c r="R47" s="21">
        <f t="shared" si="10"/>
        <v>565.57897</v>
      </c>
      <c r="S47" s="21">
        <f t="shared" si="11"/>
        <v>39.850379</v>
      </c>
      <c r="T47" s="43">
        <f t="shared" si="12"/>
        <v>46.783319</v>
      </c>
      <c r="U47" s="38">
        <f t="shared" si="13"/>
        <v>0.04052041044427355</v>
      </c>
      <c r="V47" s="44">
        <f t="shared" si="14"/>
        <v>0.8320314900675166</v>
      </c>
      <c r="W47" s="44">
        <f t="shared" si="15"/>
        <v>0.0586244750562866</v>
      </c>
      <c r="X47" s="45">
        <f t="shared" si="16"/>
        <v>0.0688236244319232</v>
      </c>
      <c r="Y47" s="35">
        <v>40.745763</v>
      </c>
      <c r="Z47" s="8">
        <v>2.343699</v>
      </c>
      <c r="AA47" s="8">
        <v>52.894765</v>
      </c>
      <c r="AB47" s="8">
        <v>451.977065</v>
      </c>
      <c r="AC47" s="8">
        <v>41.212127</v>
      </c>
      <c r="AD47" s="8">
        <v>90.58326799999999</v>
      </c>
      <c r="AE47" s="8">
        <v>0</v>
      </c>
      <c r="AF47" s="36">
        <v>679.7566869999999</v>
      </c>
      <c r="AG47" s="38">
        <f t="shared" si="17"/>
        <v>0.05994168754688294</v>
      </c>
      <c r="AH47" s="44">
        <f t="shared" si="18"/>
        <v>0.003447849857712617</v>
      </c>
      <c r="AI47" s="44">
        <f t="shared" si="19"/>
        <v>0.07781426197604399</v>
      </c>
      <c r="AJ47" s="44">
        <f t="shared" si="20"/>
        <v>0.6649100670562287</v>
      </c>
      <c r="AK47" s="44">
        <f t="shared" si="21"/>
        <v>0.060627762444317425</v>
      </c>
      <c r="AL47" s="44">
        <f t="shared" si="22"/>
        <v>0.13325836964769958</v>
      </c>
      <c r="AM47" s="45">
        <f t="shared" si="23"/>
        <v>0</v>
      </c>
      <c r="AN47" s="42">
        <f t="shared" si="24"/>
        <v>40.745763</v>
      </c>
      <c r="AO47" s="21">
        <f t="shared" si="25"/>
        <v>542.560333</v>
      </c>
      <c r="AP47" s="21">
        <f t="shared" si="26"/>
        <v>55.238464</v>
      </c>
      <c r="AQ47" s="43">
        <f t="shared" si="27"/>
        <v>41.212127</v>
      </c>
      <c r="AR47" s="38">
        <f t="shared" si="28"/>
        <v>0.05994168754688294</v>
      </c>
      <c r="AS47" s="44">
        <f t="shared" si="29"/>
        <v>0.7981684367039283</v>
      </c>
      <c r="AT47" s="44">
        <f t="shared" si="30"/>
        <v>0.0812621118337566</v>
      </c>
      <c r="AU47" s="45">
        <f t="shared" si="31"/>
        <v>0.060627762444317425</v>
      </c>
      <c r="AV47" s="42">
        <f t="shared" si="32"/>
        <v>13.201742999999997</v>
      </c>
      <c r="AW47" s="21">
        <f t="shared" si="33"/>
        <v>-23.018637000000012</v>
      </c>
      <c r="AX47" s="21">
        <f t="shared" si="34"/>
        <v>15.388085000000004</v>
      </c>
      <c r="AY47" s="43">
        <f t="shared" si="35"/>
        <v>-5.571191999999996</v>
      </c>
      <c r="AZ47" s="49">
        <f t="shared" si="36"/>
        <v>1.9421277102609393</v>
      </c>
      <c r="BA47" s="50">
        <f t="shared" si="37"/>
        <v>-3.3863053363588302</v>
      </c>
      <c r="BB47" s="50">
        <f t="shared" si="38"/>
        <v>2.2637636777470003</v>
      </c>
      <c r="BC47" s="51">
        <f t="shared" si="39"/>
        <v>-0.819586198760578</v>
      </c>
    </row>
    <row r="48" spans="1:55" ht="12.75">
      <c r="A48" s="34">
        <v>3905</v>
      </c>
      <c r="B48" s="35">
        <v>32.877596</v>
      </c>
      <c r="C48" s="8">
        <v>4.422551</v>
      </c>
      <c r="D48" s="8">
        <v>142.38095</v>
      </c>
      <c r="E48" s="8">
        <v>583.1942319999999</v>
      </c>
      <c r="F48" s="8">
        <v>18.177131</v>
      </c>
      <c r="G48" s="8">
        <v>65.155111</v>
      </c>
      <c r="H48" s="8">
        <v>11.901861</v>
      </c>
      <c r="I48" s="36">
        <v>858.1094320000001</v>
      </c>
      <c r="J48" s="37">
        <f t="shared" si="2"/>
        <v>0.03831398977094566</v>
      </c>
      <c r="K48" s="9">
        <f t="shared" si="3"/>
        <v>0.005153831009283207</v>
      </c>
      <c r="L48" s="9">
        <f t="shared" si="4"/>
        <v>0.1659240007048425</v>
      </c>
      <c r="M48" s="9">
        <f t="shared" si="5"/>
        <v>0.6796268753750278</v>
      </c>
      <c r="N48" s="9">
        <f t="shared" si="6"/>
        <v>0.021182765649871097</v>
      </c>
      <c r="O48" s="9">
        <f t="shared" si="7"/>
        <v>0.07592867362865673</v>
      </c>
      <c r="P48" s="14">
        <f t="shared" si="8"/>
        <v>0.013869863861372869</v>
      </c>
      <c r="Q48" s="42">
        <f t="shared" si="9"/>
        <v>44.779456999999994</v>
      </c>
      <c r="R48" s="21">
        <f t="shared" si="10"/>
        <v>648.349343</v>
      </c>
      <c r="S48" s="21">
        <f t="shared" si="11"/>
        <v>146.803501</v>
      </c>
      <c r="T48" s="43">
        <f t="shared" si="12"/>
        <v>18.177131</v>
      </c>
      <c r="U48" s="38">
        <f t="shared" si="13"/>
        <v>0.052183853632318526</v>
      </c>
      <c r="V48" s="44">
        <f t="shared" si="14"/>
        <v>0.7555555490036846</v>
      </c>
      <c r="W48" s="44">
        <f t="shared" si="15"/>
        <v>0.17107783171412572</v>
      </c>
      <c r="X48" s="45">
        <f t="shared" si="16"/>
        <v>0.021182765649871097</v>
      </c>
      <c r="Y48" s="35">
        <v>41.163951</v>
      </c>
      <c r="Z48" s="8">
        <v>5.569108</v>
      </c>
      <c r="AA48" s="8">
        <v>171.560979</v>
      </c>
      <c r="AB48" s="8">
        <v>554.348578</v>
      </c>
      <c r="AC48" s="8">
        <v>11.675953</v>
      </c>
      <c r="AD48" s="8">
        <v>61.888996</v>
      </c>
      <c r="AE48" s="8">
        <v>11.901861</v>
      </c>
      <c r="AF48" s="36">
        <v>858.1094260000001</v>
      </c>
      <c r="AG48" s="38">
        <f t="shared" si="17"/>
        <v>0.04797051455786818</v>
      </c>
      <c r="AH48" s="44">
        <f t="shared" si="18"/>
        <v>0.0064899741132317485</v>
      </c>
      <c r="AI48" s="44">
        <f t="shared" si="19"/>
        <v>0.19992902140714378</v>
      </c>
      <c r="AJ48" s="44">
        <f t="shared" si="20"/>
        <v>0.6460115194258812</v>
      </c>
      <c r="AK48" s="44">
        <f t="shared" si="21"/>
        <v>0.013606601401393288</v>
      </c>
      <c r="AL48" s="44">
        <f t="shared" si="22"/>
        <v>0.07212249824099357</v>
      </c>
      <c r="AM48" s="45">
        <f t="shared" si="23"/>
        <v>0.013869863861372869</v>
      </c>
      <c r="AN48" s="42">
        <f t="shared" si="24"/>
        <v>53.065811999999994</v>
      </c>
      <c r="AO48" s="21">
        <f t="shared" si="25"/>
        <v>616.237574</v>
      </c>
      <c r="AP48" s="21">
        <f t="shared" si="26"/>
        <v>177.130087</v>
      </c>
      <c r="AQ48" s="43">
        <f t="shared" si="27"/>
        <v>11.675953</v>
      </c>
      <c r="AR48" s="38">
        <f t="shared" si="28"/>
        <v>0.06184037841924104</v>
      </c>
      <c r="AS48" s="44">
        <f t="shared" si="29"/>
        <v>0.7181340176668748</v>
      </c>
      <c r="AT48" s="44">
        <f t="shared" si="30"/>
        <v>0.20641899552037551</v>
      </c>
      <c r="AU48" s="45">
        <f t="shared" si="31"/>
        <v>0.013606601401393288</v>
      </c>
      <c r="AV48" s="42">
        <f t="shared" si="32"/>
        <v>8.286355</v>
      </c>
      <c r="AW48" s="21">
        <f t="shared" si="33"/>
        <v>-32.11176899999998</v>
      </c>
      <c r="AX48" s="21">
        <f t="shared" si="34"/>
        <v>30.326585999999992</v>
      </c>
      <c r="AY48" s="43">
        <f t="shared" si="35"/>
        <v>-6.5011779999999995</v>
      </c>
      <c r="AZ48" s="49">
        <f t="shared" si="36"/>
        <v>0.9656524786922513</v>
      </c>
      <c r="BA48" s="50">
        <f t="shared" si="37"/>
        <v>-3.742153133680981</v>
      </c>
      <c r="BB48" s="50">
        <f t="shared" si="38"/>
        <v>3.5341163806249796</v>
      </c>
      <c r="BC48" s="51">
        <f t="shared" si="39"/>
        <v>-0.7576164248477809</v>
      </c>
    </row>
    <row r="49" spans="1:55" ht="12.75">
      <c r="A49" s="34">
        <v>3906</v>
      </c>
      <c r="B49" s="35">
        <v>55.130333</v>
      </c>
      <c r="C49" s="8">
        <v>3.50843</v>
      </c>
      <c r="D49" s="8">
        <v>69.837677</v>
      </c>
      <c r="E49" s="8">
        <v>668.4696</v>
      </c>
      <c r="F49" s="8">
        <v>51.618927</v>
      </c>
      <c r="G49" s="8">
        <v>151.484179</v>
      </c>
      <c r="H49" s="8">
        <v>2.531335</v>
      </c>
      <c r="I49" s="36">
        <v>1002.5804810000001</v>
      </c>
      <c r="J49" s="37">
        <f t="shared" si="2"/>
        <v>0.054988436384689594</v>
      </c>
      <c r="K49" s="9">
        <f t="shared" si="3"/>
        <v>0.0034993998651366123</v>
      </c>
      <c r="L49" s="9">
        <f t="shared" si="4"/>
        <v>0.06965792604534059</v>
      </c>
      <c r="M49" s="9">
        <f t="shared" si="5"/>
        <v>0.6667490667016087</v>
      </c>
      <c r="N49" s="9">
        <f t="shared" si="6"/>
        <v>0.051486068179298614</v>
      </c>
      <c r="O49" s="9">
        <f t="shared" si="7"/>
        <v>0.15109428307332068</v>
      </c>
      <c r="P49" s="14">
        <f t="shared" si="8"/>
        <v>0.0025248197506051386</v>
      </c>
      <c r="Q49" s="42">
        <f t="shared" si="9"/>
        <v>57.661668</v>
      </c>
      <c r="R49" s="21">
        <f t="shared" si="10"/>
        <v>819.953779</v>
      </c>
      <c r="S49" s="21">
        <f t="shared" si="11"/>
        <v>73.346107</v>
      </c>
      <c r="T49" s="43">
        <f t="shared" si="12"/>
        <v>51.618927</v>
      </c>
      <c r="U49" s="38">
        <f t="shared" si="13"/>
        <v>0.05751325613529473</v>
      </c>
      <c r="V49" s="44">
        <f t="shared" si="14"/>
        <v>0.8178433497749295</v>
      </c>
      <c r="W49" s="44">
        <f t="shared" si="15"/>
        <v>0.0731573259104772</v>
      </c>
      <c r="X49" s="45">
        <f t="shared" si="16"/>
        <v>0.051486068179298614</v>
      </c>
      <c r="Y49" s="35">
        <v>67.652183</v>
      </c>
      <c r="Z49" s="8">
        <v>4.234172</v>
      </c>
      <c r="AA49" s="8">
        <v>94.109696</v>
      </c>
      <c r="AB49" s="8">
        <v>638.380044</v>
      </c>
      <c r="AC49" s="8">
        <v>41.042052</v>
      </c>
      <c r="AD49" s="8">
        <v>154.631024</v>
      </c>
      <c r="AE49" s="8">
        <v>2.531336</v>
      </c>
      <c r="AF49" s="36">
        <v>1002.580507</v>
      </c>
      <c r="AG49" s="38">
        <f t="shared" si="17"/>
        <v>0.06747805715559306</v>
      </c>
      <c r="AH49" s="44">
        <f t="shared" si="18"/>
        <v>0.004223273921886776</v>
      </c>
      <c r="AI49" s="44">
        <f t="shared" si="19"/>
        <v>0.09386747276999899</v>
      </c>
      <c r="AJ49" s="44">
        <f t="shared" si="20"/>
        <v>0.6367369563820582</v>
      </c>
      <c r="AK49" s="44">
        <f t="shared" si="21"/>
        <v>0.04093641635538683</v>
      </c>
      <c r="AL49" s="44">
        <f t="shared" si="22"/>
        <v>0.15423302860012492</v>
      </c>
      <c r="AM49" s="45">
        <f t="shared" si="23"/>
        <v>0.0025248207480312993</v>
      </c>
      <c r="AN49" s="42">
        <f t="shared" si="24"/>
        <v>70.18351899999999</v>
      </c>
      <c r="AO49" s="21">
        <f t="shared" si="25"/>
        <v>793.011068</v>
      </c>
      <c r="AP49" s="21">
        <f t="shared" si="26"/>
        <v>98.343868</v>
      </c>
      <c r="AQ49" s="43">
        <f t="shared" si="27"/>
        <v>41.042052</v>
      </c>
      <c r="AR49" s="38">
        <f t="shared" si="28"/>
        <v>0.07000287790362436</v>
      </c>
      <c r="AS49" s="44">
        <f t="shared" si="29"/>
        <v>0.7909699849821832</v>
      </c>
      <c r="AT49" s="44">
        <f t="shared" si="30"/>
        <v>0.09809074669188576</v>
      </c>
      <c r="AU49" s="45">
        <f t="shared" si="31"/>
        <v>0.04093641635538683</v>
      </c>
      <c r="AV49" s="42">
        <f t="shared" si="32"/>
        <v>12.521850999999991</v>
      </c>
      <c r="AW49" s="21">
        <f t="shared" si="33"/>
        <v>-26.94271100000003</v>
      </c>
      <c r="AX49" s="21">
        <f t="shared" si="34"/>
        <v>24.997760999999997</v>
      </c>
      <c r="AY49" s="43">
        <f t="shared" si="35"/>
        <v>-10.576875000000001</v>
      </c>
      <c r="AZ49" s="49">
        <f t="shared" si="36"/>
        <v>1.2489621768329628</v>
      </c>
      <c r="BA49" s="50">
        <f t="shared" si="37"/>
        <v>-2.687336479274627</v>
      </c>
      <c r="BB49" s="50">
        <f t="shared" si="38"/>
        <v>2.493342078140856</v>
      </c>
      <c r="BC49" s="51">
        <f t="shared" si="39"/>
        <v>-1.0549651823911785</v>
      </c>
    </row>
    <row r="50" spans="1:55" ht="12.75">
      <c r="A50" s="34">
        <v>3907</v>
      </c>
      <c r="B50" s="35">
        <v>50.967645</v>
      </c>
      <c r="C50" s="8">
        <v>7.590124</v>
      </c>
      <c r="D50" s="8">
        <v>168.508878</v>
      </c>
      <c r="E50" s="8">
        <v>633.309834</v>
      </c>
      <c r="F50" s="8">
        <v>20.324866</v>
      </c>
      <c r="G50" s="8">
        <v>203.22071300000002</v>
      </c>
      <c r="H50" s="8">
        <v>12.39839</v>
      </c>
      <c r="I50" s="36">
        <v>1096.3204500000002</v>
      </c>
      <c r="J50" s="37">
        <f t="shared" si="2"/>
        <v>0.04648973299731843</v>
      </c>
      <c r="K50" s="9">
        <f t="shared" si="3"/>
        <v>0.0069232713847488655</v>
      </c>
      <c r="L50" s="9">
        <f t="shared" si="4"/>
        <v>0.15370403607813754</v>
      </c>
      <c r="M50" s="9">
        <f t="shared" si="5"/>
        <v>0.5776685402520768</v>
      </c>
      <c r="N50" s="9">
        <f t="shared" si="6"/>
        <v>0.01853916525957351</v>
      </c>
      <c r="O50" s="9">
        <f t="shared" si="7"/>
        <v>0.18536616096142328</v>
      </c>
      <c r="P50" s="14">
        <f t="shared" si="8"/>
        <v>0.011309093066721503</v>
      </c>
      <c r="Q50" s="42">
        <f t="shared" si="9"/>
        <v>63.366035</v>
      </c>
      <c r="R50" s="21">
        <f t="shared" si="10"/>
        <v>836.5305470000001</v>
      </c>
      <c r="S50" s="21">
        <f t="shared" si="11"/>
        <v>176.099002</v>
      </c>
      <c r="T50" s="43">
        <f t="shared" si="12"/>
        <v>20.324866</v>
      </c>
      <c r="U50" s="38">
        <f t="shared" si="13"/>
        <v>0.05779882606403993</v>
      </c>
      <c r="V50" s="44">
        <f t="shared" si="14"/>
        <v>0.7630347012135</v>
      </c>
      <c r="W50" s="44">
        <f t="shared" si="15"/>
        <v>0.16062730746288642</v>
      </c>
      <c r="X50" s="45">
        <f t="shared" si="16"/>
        <v>0.01853916525957351</v>
      </c>
      <c r="Y50" s="35">
        <v>63.69538</v>
      </c>
      <c r="Z50" s="8">
        <v>8.525011</v>
      </c>
      <c r="AA50" s="8">
        <v>190.637077</v>
      </c>
      <c r="AB50" s="8">
        <v>606.9654390000001</v>
      </c>
      <c r="AC50" s="8">
        <v>11.76933</v>
      </c>
      <c r="AD50" s="8">
        <v>202.329821</v>
      </c>
      <c r="AE50" s="8">
        <v>12.398389</v>
      </c>
      <c r="AF50" s="36">
        <v>1096.320447</v>
      </c>
      <c r="AG50" s="38">
        <f t="shared" si="17"/>
        <v>0.058099235492688285</v>
      </c>
      <c r="AH50" s="44">
        <f t="shared" si="18"/>
        <v>0.007776021144182796</v>
      </c>
      <c r="AI50" s="44">
        <f t="shared" si="19"/>
        <v>0.17388809722558762</v>
      </c>
      <c r="AJ50" s="44">
        <f t="shared" si="20"/>
        <v>0.5536387093755297</v>
      </c>
      <c r="AK50" s="44">
        <f t="shared" si="21"/>
        <v>0.010735300978833332</v>
      </c>
      <c r="AL50" s="44">
        <f t="shared" si="22"/>
        <v>0.18455354089217252</v>
      </c>
      <c r="AM50" s="45">
        <f t="shared" si="23"/>
        <v>0.011309092154579438</v>
      </c>
      <c r="AN50" s="42">
        <f t="shared" si="24"/>
        <v>76.093769</v>
      </c>
      <c r="AO50" s="21">
        <f t="shared" si="25"/>
        <v>809.2952600000001</v>
      </c>
      <c r="AP50" s="21">
        <f t="shared" si="26"/>
        <v>199.162088</v>
      </c>
      <c r="AQ50" s="43">
        <f t="shared" si="27"/>
        <v>11.76933</v>
      </c>
      <c r="AR50" s="38">
        <f t="shared" si="28"/>
        <v>0.06940832764726772</v>
      </c>
      <c r="AS50" s="44">
        <f t="shared" si="29"/>
        <v>0.7381922502677023</v>
      </c>
      <c r="AT50" s="44">
        <f t="shared" si="30"/>
        <v>0.18166411836977042</v>
      </c>
      <c r="AU50" s="45">
        <f t="shared" si="31"/>
        <v>0.010735300978833332</v>
      </c>
      <c r="AV50" s="42">
        <f t="shared" si="32"/>
        <v>12.727733999999998</v>
      </c>
      <c r="AW50" s="21">
        <f t="shared" si="33"/>
        <v>-27.23528699999997</v>
      </c>
      <c r="AX50" s="21">
        <f t="shared" si="34"/>
        <v>23.063086</v>
      </c>
      <c r="AY50" s="43">
        <f t="shared" si="35"/>
        <v>-8.555536</v>
      </c>
      <c r="AZ50" s="49">
        <f t="shared" si="36"/>
        <v>1.1609501583227786</v>
      </c>
      <c r="BA50" s="50">
        <f t="shared" si="37"/>
        <v>-2.4842450945797734</v>
      </c>
      <c r="BB50" s="50">
        <f t="shared" si="38"/>
        <v>2.1036810906884003</v>
      </c>
      <c r="BC50" s="51">
        <f t="shared" si="39"/>
        <v>-0.7803864280740177</v>
      </c>
    </row>
    <row r="51" spans="1:55" ht="12.75">
      <c r="A51" s="34">
        <v>4000</v>
      </c>
      <c r="B51" s="35">
        <v>700.874334</v>
      </c>
      <c r="C51" s="8">
        <v>138.359405</v>
      </c>
      <c r="D51" s="8">
        <v>271.516818</v>
      </c>
      <c r="E51" s="8">
        <v>3086.159588</v>
      </c>
      <c r="F51" s="8">
        <v>831.692177</v>
      </c>
      <c r="G51" s="8">
        <v>262.347685</v>
      </c>
      <c r="H51" s="8">
        <v>32.792854</v>
      </c>
      <c r="I51" s="36">
        <v>5323.742861</v>
      </c>
      <c r="J51" s="37">
        <f t="shared" si="2"/>
        <v>0.13165067365187305</v>
      </c>
      <c r="K51" s="9">
        <f t="shared" si="3"/>
        <v>0.02598912242993098</v>
      </c>
      <c r="L51" s="9">
        <f t="shared" si="4"/>
        <v>0.05100111427038362</v>
      </c>
      <c r="M51" s="9">
        <f t="shared" si="5"/>
        <v>0.5796973423732007</v>
      </c>
      <c r="N51" s="9">
        <f t="shared" si="6"/>
        <v>0.15622320587508182</v>
      </c>
      <c r="O51" s="9">
        <f t="shared" si="7"/>
        <v>0.04927880475254983</v>
      </c>
      <c r="P51" s="14">
        <f t="shared" si="8"/>
        <v>0.006159736646980028</v>
      </c>
      <c r="Q51" s="42">
        <f t="shared" si="9"/>
        <v>733.667188</v>
      </c>
      <c r="R51" s="21">
        <f t="shared" si="10"/>
        <v>3348.507273</v>
      </c>
      <c r="S51" s="21">
        <f t="shared" si="11"/>
        <v>409.876223</v>
      </c>
      <c r="T51" s="43">
        <f t="shared" si="12"/>
        <v>831.692177</v>
      </c>
      <c r="U51" s="38">
        <f t="shared" si="13"/>
        <v>0.1378104102988531</v>
      </c>
      <c r="V51" s="44">
        <f t="shared" si="14"/>
        <v>0.6289761471257506</v>
      </c>
      <c r="W51" s="44">
        <f t="shared" si="15"/>
        <v>0.07699023670031459</v>
      </c>
      <c r="X51" s="45">
        <f t="shared" si="16"/>
        <v>0.15622320587508182</v>
      </c>
      <c r="Y51" s="35">
        <v>796.784953</v>
      </c>
      <c r="Z51" s="8">
        <v>125.422166</v>
      </c>
      <c r="AA51" s="8">
        <v>309.70069</v>
      </c>
      <c r="AB51" s="8">
        <v>2952.7965130000002</v>
      </c>
      <c r="AC51" s="8">
        <v>812.394882</v>
      </c>
      <c r="AD51" s="8">
        <v>293.850788</v>
      </c>
      <c r="AE51" s="8">
        <v>32.792856</v>
      </c>
      <c r="AF51" s="36">
        <v>5323.742848</v>
      </c>
      <c r="AG51" s="38">
        <f t="shared" si="17"/>
        <v>0.1496663106772091</v>
      </c>
      <c r="AH51" s="44">
        <f t="shared" si="18"/>
        <v>0.02355902027477732</v>
      </c>
      <c r="AI51" s="44">
        <f t="shared" si="19"/>
        <v>0.058173487729613324</v>
      </c>
      <c r="AJ51" s="44">
        <f t="shared" si="20"/>
        <v>0.5546467194407947</v>
      </c>
      <c r="AK51" s="44">
        <f t="shared" si="21"/>
        <v>0.15259844496835853</v>
      </c>
      <c r="AL51" s="44">
        <f t="shared" si="22"/>
        <v>0.055196277444700584</v>
      </c>
      <c r="AM51" s="45">
        <f t="shared" si="23"/>
        <v>0.006159737022655573</v>
      </c>
      <c r="AN51" s="42">
        <f t="shared" si="24"/>
        <v>829.577809</v>
      </c>
      <c r="AO51" s="21">
        <f t="shared" si="25"/>
        <v>3246.6473010000004</v>
      </c>
      <c r="AP51" s="21">
        <f t="shared" si="26"/>
        <v>435.122856</v>
      </c>
      <c r="AQ51" s="43">
        <f t="shared" si="27"/>
        <v>812.394882</v>
      </c>
      <c r="AR51" s="38">
        <f t="shared" si="28"/>
        <v>0.1558260476998647</v>
      </c>
      <c r="AS51" s="44">
        <f t="shared" si="29"/>
        <v>0.6098429968854953</v>
      </c>
      <c r="AT51" s="44">
        <f t="shared" si="30"/>
        <v>0.08173250800439064</v>
      </c>
      <c r="AU51" s="45">
        <f t="shared" si="31"/>
        <v>0.15259844496835853</v>
      </c>
      <c r="AV51" s="42">
        <f t="shared" si="32"/>
        <v>95.91062099999999</v>
      </c>
      <c r="AW51" s="21">
        <f t="shared" si="33"/>
        <v>-101.85997199999974</v>
      </c>
      <c r="AX51" s="21">
        <f t="shared" si="34"/>
        <v>25.24663300000003</v>
      </c>
      <c r="AY51" s="43">
        <f t="shared" si="35"/>
        <v>-19.297294999999963</v>
      </c>
      <c r="AZ51" s="49">
        <f t="shared" si="36"/>
        <v>1.8015637401011586</v>
      </c>
      <c r="BA51" s="50">
        <f t="shared" si="37"/>
        <v>-1.9133150240255303</v>
      </c>
      <c r="BB51" s="50">
        <f t="shared" si="38"/>
        <v>0.47422713040760484</v>
      </c>
      <c r="BC51" s="51">
        <f t="shared" si="39"/>
        <v>-0.36247609067232844</v>
      </c>
    </row>
    <row r="52" spans="1:55" ht="12.75">
      <c r="A52" s="34">
        <v>4008</v>
      </c>
      <c r="B52" s="35">
        <v>26.800915</v>
      </c>
      <c r="C52" s="8">
        <v>4.072203</v>
      </c>
      <c r="D52" s="8">
        <v>5.59503</v>
      </c>
      <c r="E52" s="8">
        <v>246.78789399999997</v>
      </c>
      <c r="F52" s="8">
        <v>10.101328</v>
      </c>
      <c r="G52" s="8">
        <v>21.990951</v>
      </c>
      <c r="H52" s="8">
        <v>1.875992</v>
      </c>
      <c r="I52" s="36">
        <v>317.224313</v>
      </c>
      <c r="J52" s="37">
        <f t="shared" si="2"/>
        <v>0.08448569009904358</v>
      </c>
      <c r="K52" s="9">
        <f t="shared" si="3"/>
        <v>0.012836982643256603</v>
      </c>
      <c r="L52" s="9">
        <f t="shared" si="4"/>
        <v>0.017637456432918495</v>
      </c>
      <c r="M52" s="9">
        <f t="shared" si="5"/>
        <v>0.7779602126524267</v>
      </c>
      <c r="N52" s="9">
        <f t="shared" si="6"/>
        <v>0.03184285562626469</v>
      </c>
      <c r="O52" s="9">
        <f t="shared" si="7"/>
        <v>0.0693230313655057</v>
      </c>
      <c r="P52" s="14">
        <f t="shared" si="8"/>
        <v>0.005913771180584132</v>
      </c>
      <c r="Q52" s="42">
        <f t="shared" si="9"/>
        <v>28.676907</v>
      </c>
      <c r="R52" s="21">
        <f t="shared" si="10"/>
        <v>268.778845</v>
      </c>
      <c r="S52" s="21">
        <f t="shared" si="11"/>
        <v>9.667233</v>
      </c>
      <c r="T52" s="43">
        <f t="shared" si="12"/>
        <v>10.101328</v>
      </c>
      <c r="U52" s="38">
        <f t="shared" si="13"/>
        <v>0.09039946127962771</v>
      </c>
      <c r="V52" s="44">
        <f t="shared" si="14"/>
        <v>0.8472832440179325</v>
      </c>
      <c r="W52" s="44">
        <f t="shared" si="15"/>
        <v>0.030474439076175096</v>
      </c>
      <c r="X52" s="45">
        <f t="shared" si="16"/>
        <v>0.03184285562626469</v>
      </c>
      <c r="Y52" s="35">
        <v>29.917632</v>
      </c>
      <c r="Z52" s="8">
        <v>4.999293</v>
      </c>
      <c r="AA52" s="8">
        <v>8.736801</v>
      </c>
      <c r="AB52" s="8">
        <v>243.39772599999998</v>
      </c>
      <c r="AC52" s="8">
        <v>8.407512</v>
      </c>
      <c r="AD52" s="8">
        <v>19.889363</v>
      </c>
      <c r="AE52" s="8">
        <v>1.875992</v>
      </c>
      <c r="AF52" s="36">
        <v>317.224319</v>
      </c>
      <c r="AG52" s="38">
        <f t="shared" si="17"/>
        <v>0.09431065266425528</v>
      </c>
      <c r="AH52" s="44">
        <f t="shared" si="18"/>
        <v>0.015759488775376432</v>
      </c>
      <c r="AI52" s="44">
        <f t="shared" si="19"/>
        <v>0.027541397812090147</v>
      </c>
      <c r="AJ52" s="44">
        <f t="shared" si="20"/>
        <v>0.7672732386057685</v>
      </c>
      <c r="AK52" s="44">
        <f t="shared" si="21"/>
        <v>0.026503365774489047</v>
      </c>
      <c r="AL52" s="44">
        <f t="shared" si="22"/>
        <v>0.06269810410149741</v>
      </c>
      <c r="AM52" s="45">
        <f t="shared" si="23"/>
        <v>0.005913771180584132</v>
      </c>
      <c r="AN52" s="42">
        <f t="shared" si="24"/>
        <v>31.793624</v>
      </c>
      <c r="AO52" s="21">
        <f t="shared" si="25"/>
        <v>263.287089</v>
      </c>
      <c r="AP52" s="21">
        <f t="shared" si="26"/>
        <v>13.736094</v>
      </c>
      <c r="AQ52" s="43">
        <f t="shared" si="27"/>
        <v>8.407512</v>
      </c>
      <c r="AR52" s="38">
        <f t="shared" si="28"/>
        <v>0.10022442384483941</v>
      </c>
      <c r="AS52" s="44">
        <f t="shared" si="29"/>
        <v>0.8299713427072659</v>
      </c>
      <c r="AT52" s="44">
        <f t="shared" si="30"/>
        <v>0.04330088658746658</v>
      </c>
      <c r="AU52" s="45">
        <f t="shared" si="31"/>
        <v>0.026503365774489047</v>
      </c>
      <c r="AV52" s="42">
        <f t="shared" si="32"/>
        <v>3.1167170000000013</v>
      </c>
      <c r="AW52" s="21">
        <f t="shared" si="33"/>
        <v>-5.491756000000009</v>
      </c>
      <c r="AX52" s="21">
        <f t="shared" si="34"/>
        <v>4.068861</v>
      </c>
      <c r="AY52" s="43">
        <f t="shared" si="35"/>
        <v>-1.693816</v>
      </c>
      <c r="AZ52" s="49">
        <f t="shared" si="36"/>
        <v>0.9824962565211703</v>
      </c>
      <c r="BA52" s="50">
        <f t="shared" si="37"/>
        <v>-1.7311901310666622</v>
      </c>
      <c r="BB52" s="50">
        <f t="shared" si="38"/>
        <v>1.2826447511291483</v>
      </c>
      <c r="BC52" s="51">
        <f t="shared" si="39"/>
        <v>-0.5339489851775643</v>
      </c>
    </row>
    <row r="53" spans="1:55" ht="12.75">
      <c r="A53" s="34">
        <v>4011</v>
      </c>
      <c r="B53" s="35">
        <v>14.566212</v>
      </c>
      <c r="C53" s="8">
        <v>1.504255</v>
      </c>
      <c r="D53" s="8">
        <v>7.854325</v>
      </c>
      <c r="E53" s="8">
        <v>297.27604</v>
      </c>
      <c r="F53" s="8">
        <v>14.850216</v>
      </c>
      <c r="G53" s="8">
        <v>20.814933</v>
      </c>
      <c r="H53" s="8">
        <v>2.632163</v>
      </c>
      <c r="I53" s="36">
        <v>359.498144</v>
      </c>
      <c r="J53" s="37">
        <f t="shared" si="2"/>
        <v>0.0405181841495126</v>
      </c>
      <c r="K53" s="9">
        <f t="shared" si="3"/>
        <v>0.004184319238098764</v>
      </c>
      <c r="L53" s="9">
        <f t="shared" si="4"/>
        <v>0.021848026564498756</v>
      </c>
      <c r="M53" s="9">
        <f t="shared" si="5"/>
        <v>0.8269195403690318</v>
      </c>
      <c r="N53" s="9">
        <f t="shared" si="6"/>
        <v>0.041308185446431674</v>
      </c>
      <c r="O53" s="9">
        <f t="shared" si="7"/>
        <v>0.05789997346968222</v>
      </c>
      <c r="P53" s="14">
        <f t="shared" si="8"/>
        <v>0.007321770762744187</v>
      </c>
      <c r="Q53" s="42">
        <f t="shared" si="9"/>
        <v>17.198375</v>
      </c>
      <c r="R53" s="21">
        <f t="shared" si="10"/>
        <v>318.090973</v>
      </c>
      <c r="S53" s="21">
        <f t="shared" si="11"/>
        <v>9.35858</v>
      </c>
      <c r="T53" s="43">
        <f t="shared" si="12"/>
        <v>14.850216</v>
      </c>
      <c r="U53" s="38">
        <f t="shared" si="13"/>
        <v>0.04783995491225679</v>
      </c>
      <c r="V53" s="44">
        <f t="shared" si="14"/>
        <v>0.884819513838714</v>
      </c>
      <c r="W53" s="44">
        <f t="shared" si="15"/>
        <v>0.02603234580259752</v>
      </c>
      <c r="X53" s="45">
        <f t="shared" si="16"/>
        <v>0.041308185446431674</v>
      </c>
      <c r="Y53" s="35">
        <v>16.674056</v>
      </c>
      <c r="Z53" s="8">
        <v>1.504256</v>
      </c>
      <c r="AA53" s="8">
        <v>10.815913</v>
      </c>
      <c r="AB53" s="8">
        <v>294.466299</v>
      </c>
      <c r="AC53" s="8">
        <v>9.596673</v>
      </c>
      <c r="AD53" s="8">
        <v>23.808785</v>
      </c>
      <c r="AE53" s="8">
        <v>2.632161</v>
      </c>
      <c r="AF53" s="36">
        <v>359.49814299999997</v>
      </c>
      <c r="AG53" s="38">
        <f t="shared" si="17"/>
        <v>0.0463814800668345</v>
      </c>
      <c r="AH53" s="44">
        <f t="shared" si="18"/>
        <v>0.0041843220197542936</v>
      </c>
      <c r="AI53" s="44">
        <f t="shared" si="19"/>
        <v>0.030086144199954475</v>
      </c>
      <c r="AJ53" s="44">
        <f t="shared" si="20"/>
        <v>0.8191038087807206</v>
      </c>
      <c r="AK53" s="44">
        <f t="shared" si="21"/>
        <v>0.02669463851251482</v>
      </c>
      <c r="AL53" s="44">
        <f t="shared" si="22"/>
        <v>0.06622783843913252</v>
      </c>
      <c r="AM53" s="45">
        <f t="shared" si="23"/>
        <v>0.007321765199433129</v>
      </c>
      <c r="AN53" s="42">
        <f t="shared" si="24"/>
        <v>19.306217</v>
      </c>
      <c r="AO53" s="21">
        <f t="shared" si="25"/>
        <v>318.275084</v>
      </c>
      <c r="AP53" s="21">
        <f t="shared" si="26"/>
        <v>12.320169</v>
      </c>
      <c r="AQ53" s="43">
        <f t="shared" si="27"/>
        <v>9.596673</v>
      </c>
      <c r="AR53" s="38">
        <f t="shared" si="28"/>
        <v>0.05370324526626763</v>
      </c>
      <c r="AS53" s="44">
        <f t="shared" si="29"/>
        <v>0.8853316472198531</v>
      </c>
      <c r="AT53" s="44">
        <f t="shared" si="30"/>
        <v>0.03427046621970877</v>
      </c>
      <c r="AU53" s="45">
        <f t="shared" si="31"/>
        <v>0.02669463851251482</v>
      </c>
      <c r="AV53" s="42">
        <f t="shared" si="32"/>
        <v>2.1078420000000015</v>
      </c>
      <c r="AW53" s="21">
        <f t="shared" si="33"/>
        <v>0.18411099999997305</v>
      </c>
      <c r="AX53" s="21">
        <f t="shared" si="34"/>
        <v>2.961589</v>
      </c>
      <c r="AY53" s="43">
        <f t="shared" si="35"/>
        <v>-5.2535430000000005</v>
      </c>
      <c r="AZ53" s="49">
        <f t="shared" si="36"/>
        <v>0.5863290354010842</v>
      </c>
      <c r="BA53" s="50">
        <f t="shared" si="37"/>
        <v>0.051213338113909046</v>
      </c>
      <c r="BB53" s="50">
        <f t="shared" si="38"/>
        <v>0.823812041711125</v>
      </c>
      <c r="BC53" s="51">
        <f t="shared" si="39"/>
        <v>-1.4613546933916854</v>
      </c>
    </row>
    <row r="54" spans="1:55" ht="12.75">
      <c r="A54" s="34">
        <v>4012</v>
      </c>
      <c r="B54" s="35">
        <v>23.824597</v>
      </c>
      <c r="C54" s="8">
        <v>9.270865</v>
      </c>
      <c r="D54" s="8">
        <v>40.842351</v>
      </c>
      <c r="E54" s="8">
        <v>253.34249699999998</v>
      </c>
      <c r="F54" s="8">
        <v>3.149827</v>
      </c>
      <c r="G54" s="8">
        <v>57.061907</v>
      </c>
      <c r="H54" s="8">
        <v>4.213416</v>
      </c>
      <c r="I54" s="36">
        <v>391.70546</v>
      </c>
      <c r="J54" s="37">
        <f t="shared" si="2"/>
        <v>0.06082273400018473</v>
      </c>
      <c r="K54" s="9">
        <f t="shared" si="3"/>
        <v>0.023667949382170983</v>
      </c>
      <c r="L54" s="9">
        <f t="shared" si="4"/>
        <v>0.104268015564552</v>
      </c>
      <c r="M54" s="9">
        <f t="shared" si="5"/>
        <v>0.6467678469429555</v>
      </c>
      <c r="N54" s="9">
        <f t="shared" si="6"/>
        <v>0.008041315022772468</v>
      </c>
      <c r="O54" s="9">
        <f t="shared" si="7"/>
        <v>0.14567554662117804</v>
      </c>
      <c r="P54" s="14">
        <f t="shared" si="8"/>
        <v>0.0107565924661862</v>
      </c>
      <c r="Q54" s="42">
        <f t="shared" si="9"/>
        <v>28.038013</v>
      </c>
      <c r="R54" s="21">
        <f t="shared" si="10"/>
        <v>310.404404</v>
      </c>
      <c r="S54" s="21">
        <f t="shared" si="11"/>
        <v>50.113216</v>
      </c>
      <c r="T54" s="43">
        <f t="shared" si="12"/>
        <v>3.149827</v>
      </c>
      <c r="U54" s="38">
        <f t="shared" si="13"/>
        <v>0.07157932646637093</v>
      </c>
      <c r="V54" s="44">
        <f t="shared" si="14"/>
        <v>0.7924433935641336</v>
      </c>
      <c r="W54" s="44">
        <f t="shared" si="15"/>
        <v>0.127935964946723</v>
      </c>
      <c r="X54" s="45">
        <f t="shared" si="16"/>
        <v>0.008041315022772468</v>
      </c>
      <c r="Y54" s="35">
        <v>25.671727</v>
      </c>
      <c r="Z54" s="8">
        <v>10.361021</v>
      </c>
      <c r="AA54" s="8">
        <v>42.789993</v>
      </c>
      <c r="AB54" s="8">
        <v>247.08107900000002</v>
      </c>
      <c r="AC54" s="8">
        <v>3.915346</v>
      </c>
      <c r="AD54" s="8">
        <v>57.672876</v>
      </c>
      <c r="AE54" s="8">
        <v>4.213416</v>
      </c>
      <c r="AF54" s="36">
        <v>391.70545799999996</v>
      </c>
      <c r="AG54" s="38">
        <f t="shared" si="17"/>
        <v>0.06553834352985531</v>
      </c>
      <c r="AH54" s="44">
        <f t="shared" si="18"/>
        <v>0.02645105074613971</v>
      </c>
      <c r="AI54" s="44">
        <f t="shared" si="19"/>
        <v>0.10924022606169442</v>
      </c>
      <c r="AJ54" s="44">
        <f t="shared" si="20"/>
        <v>0.6307828310588267</v>
      </c>
      <c r="AK54" s="44">
        <f t="shared" si="21"/>
        <v>0.009995638049058595</v>
      </c>
      <c r="AL54" s="44">
        <f t="shared" si="22"/>
        <v>0.1472353129823618</v>
      </c>
      <c r="AM54" s="45">
        <f t="shared" si="23"/>
        <v>0.0107565924661862</v>
      </c>
      <c r="AN54" s="42">
        <f t="shared" si="24"/>
        <v>29.885143</v>
      </c>
      <c r="AO54" s="21">
        <f t="shared" si="25"/>
        <v>304.753955</v>
      </c>
      <c r="AP54" s="21">
        <f t="shared" si="26"/>
        <v>53.151014</v>
      </c>
      <c r="AQ54" s="43">
        <f t="shared" si="27"/>
        <v>3.915346</v>
      </c>
      <c r="AR54" s="38">
        <f t="shared" si="28"/>
        <v>0.07629493599604151</v>
      </c>
      <c r="AS54" s="44">
        <f t="shared" si="29"/>
        <v>0.7780181440411885</v>
      </c>
      <c r="AT54" s="44">
        <f t="shared" si="30"/>
        <v>0.13569127680783413</v>
      </c>
      <c r="AU54" s="45">
        <f t="shared" si="31"/>
        <v>0.009995638049058595</v>
      </c>
      <c r="AV54" s="42">
        <f t="shared" si="32"/>
        <v>1.84713</v>
      </c>
      <c r="AW54" s="21">
        <f t="shared" si="33"/>
        <v>-5.6504489999999805</v>
      </c>
      <c r="AX54" s="21">
        <f t="shared" si="34"/>
        <v>3.037798000000002</v>
      </c>
      <c r="AY54" s="43">
        <f t="shared" si="35"/>
        <v>0.7655189999999998</v>
      </c>
      <c r="AZ54" s="49">
        <f t="shared" si="36"/>
        <v>0.4715609529670581</v>
      </c>
      <c r="BA54" s="50">
        <f t="shared" si="37"/>
        <v>-1.4425249522945105</v>
      </c>
      <c r="BB54" s="50">
        <f t="shared" si="38"/>
        <v>0.7755311861111142</v>
      </c>
      <c r="BC54" s="51">
        <f t="shared" si="39"/>
        <v>0.1954323026286127</v>
      </c>
    </row>
    <row r="55" spans="1:55" ht="12.75">
      <c r="A55" s="34">
        <v>4013</v>
      </c>
      <c r="B55" s="35">
        <v>167.433035</v>
      </c>
      <c r="C55" s="8">
        <v>56.304972</v>
      </c>
      <c r="D55" s="8">
        <v>139.219177</v>
      </c>
      <c r="E55" s="8">
        <v>383.459253</v>
      </c>
      <c r="F55" s="8">
        <v>36.001496</v>
      </c>
      <c r="G55" s="8">
        <v>21.544282</v>
      </c>
      <c r="H55" s="8">
        <v>8.682258</v>
      </c>
      <c r="I55" s="36">
        <v>812.644473</v>
      </c>
      <c r="J55" s="37">
        <f t="shared" si="2"/>
        <v>0.20603479204367886</v>
      </c>
      <c r="K55" s="9">
        <f t="shared" si="3"/>
        <v>0.06928610711168894</v>
      </c>
      <c r="L55" s="9">
        <f t="shared" si="4"/>
        <v>0.17131621714727396</v>
      </c>
      <c r="M55" s="9">
        <f t="shared" si="5"/>
        <v>0.4718659459829982</v>
      </c>
      <c r="N55" s="9">
        <f t="shared" si="6"/>
        <v>0.044301656131487656</v>
      </c>
      <c r="O55" s="9">
        <f t="shared" si="7"/>
        <v>0.026511325328364106</v>
      </c>
      <c r="P55" s="14">
        <f t="shared" si="8"/>
        <v>0.01068395625450836</v>
      </c>
      <c r="Q55" s="42">
        <f t="shared" si="9"/>
        <v>176.11529299999998</v>
      </c>
      <c r="R55" s="21">
        <f t="shared" si="10"/>
        <v>405.003535</v>
      </c>
      <c r="S55" s="21">
        <f t="shared" si="11"/>
        <v>195.524149</v>
      </c>
      <c r="T55" s="43">
        <f t="shared" si="12"/>
        <v>36.001496</v>
      </c>
      <c r="U55" s="38">
        <f t="shared" si="13"/>
        <v>0.2167187482981872</v>
      </c>
      <c r="V55" s="44">
        <f t="shared" si="14"/>
        <v>0.4983772713113623</v>
      </c>
      <c r="W55" s="44">
        <f t="shared" si="15"/>
        <v>0.24060232425896289</v>
      </c>
      <c r="X55" s="45">
        <f t="shared" si="16"/>
        <v>0.044301656131487656</v>
      </c>
      <c r="Y55" s="35">
        <v>175.819401</v>
      </c>
      <c r="Z55" s="8">
        <v>55.979487</v>
      </c>
      <c r="AA55" s="8">
        <v>142.886643</v>
      </c>
      <c r="AB55" s="8">
        <v>375.956971</v>
      </c>
      <c r="AC55" s="8">
        <v>33.780289</v>
      </c>
      <c r="AD55" s="8">
        <v>19.539417</v>
      </c>
      <c r="AE55" s="8">
        <v>8.68226</v>
      </c>
      <c r="AF55" s="36">
        <v>812.644468</v>
      </c>
      <c r="AG55" s="38">
        <f t="shared" si="17"/>
        <v>0.21635463827242446</v>
      </c>
      <c r="AH55" s="44">
        <f t="shared" si="18"/>
        <v>0.06888558140725828</v>
      </c>
      <c r="AI55" s="44">
        <f t="shared" si="19"/>
        <v>0.17582921898491766</v>
      </c>
      <c r="AJ55" s="44">
        <f t="shared" si="20"/>
        <v>0.4626340096944215</v>
      </c>
      <c r="AK55" s="44">
        <f t="shared" si="21"/>
        <v>0.04156834891806371</v>
      </c>
      <c r="AL55" s="44">
        <f t="shared" si="22"/>
        <v>0.024044237854553157</v>
      </c>
      <c r="AM55" s="45">
        <f t="shared" si="23"/>
        <v>0.010683958715609206</v>
      </c>
      <c r="AN55" s="42">
        <f t="shared" si="24"/>
        <v>184.501661</v>
      </c>
      <c r="AO55" s="21">
        <f t="shared" si="25"/>
        <v>395.496388</v>
      </c>
      <c r="AP55" s="21">
        <f t="shared" si="26"/>
        <v>198.86613</v>
      </c>
      <c r="AQ55" s="43">
        <f t="shared" si="27"/>
        <v>33.780289</v>
      </c>
      <c r="AR55" s="38">
        <f t="shared" si="28"/>
        <v>0.2270385969880337</v>
      </c>
      <c r="AS55" s="44">
        <f t="shared" si="29"/>
        <v>0.48667824754897465</v>
      </c>
      <c r="AT55" s="44">
        <f t="shared" si="30"/>
        <v>0.24471480039217594</v>
      </c>
      <c r="AU55" s="45">
        <f t="shared" si="31"/>
        <v>0.04156834891806371</v>
      </c>
      <c r="AV55" s="42">
        <f t="shared" si="32"/>
        <v>8.386368000000033</v>
      </c>
      <c r="AW55" s="21">
        <f t="shared" si="33"/>
        <v>-9.507146999999975</v>
      </c>
      <c r="AX55" s="21">
        <f t="shared" si="34"/>
        <v>3.341981000000004</v>
      </c>
      <c r="AY55" s="43">
        <f t="shared" si="35"/>
        <v>-2.2212069999999997</v>
      </c>
      <c r="AZ55" s="49">
        <f t="shared" si="36"/>
        <v>1.0319848689846478</v>
      </c>
      <c r="BA55" s="50">
        <f t="shared" si="37"/>
        <v>-1.1699023762387628</v>
      </c>
      <c r="BB55" s="50">
        <f t="shared" si="38"/>
        <v>0.41124761332130555</v>
      </c>
      <c r="BC55" s="51">
        <f t="shared" si="39"/>
        <v>-0.2733307213423942</v>
      </c>
    </row>
    <row r="56" spans="1:55" ht="12.75">
      <c r="A56" s="34">
        <v>4014</v>
      </c>
      <c r="B56" s="35">
        <v>170.547948</v>
      </c>
      <c r="C56" s="8">
        <v>17.321879</v>
      </c>
      <c r="D56" s="8">
        <v>64.218037</v>
      </c>
      <c r="E56" s="8">
        <v>1056.848191</v>
      </c>
      <c r="F56" s="8">
        <v>36.137884</v>
      </c>
      <c r="G56" s="8">
        <v>72.678287</v>
      </c>
      <c r="H56" s="8">
        <v>11.852283</v>
      </c>
      <c r="I56" s="36">
        <v>1429.604509</v>
      </c>
      <c r="J56" s="37">
        <f t="shared" si="2"/>
        <v>0.11929729301098616</v>
      </c>
      <c r="K56" s="9">
        <f t="shared" si="3"/>
        <v>0.01211655313826378</v>
      </c>
      <c r="L56" s="9">
        <f t="shared" si="4"/>
        <v>0.044920141616593065</v>
      </c>
      <c r="M56" s="9">
        <f t="shared" si="5"/>
        <v>0.7392591338000599</v>
      </c>
      <c r="N56" s="9">
        <f t="shared" si="6"/>
        <v>0.025278238682443888</v>
      </c>
      <c r="O56" s="9">
        <f t="shared" si="7"/>
        <v>0.05083803705322532</v>
      </c>
      <c r="P56" s="14">
        <f t="shared" si="8"/>
        <v>0.008290602698427834</v>
      </c>
      <c r="Q56" s="42">
        <f t="shared" si="9"/>
        <v>182.400231</v>
      </c>
      <c r="R56" s="21">
        <f t="shared" si="10"/>
        <v>1129.526478</v>
      </c>
      <c r="S56" s="21">
        <f t="shared" si="11"/>
        <v>81.53991599999999</v>
      </c>
      <c r="T56" s="43">
        <f t="shared" si="12"/>
        <v>36.137884</v>
      </c>
      <c r="U56" s="38">
        <f t="shared" si="13"/>
        <v>0.12758789570941398</v>
      </c>
      <c r="V56" s="44">
        <f t="shared" si="14"/>
        <v>0.7900971708532852</v>
      </c>
      <c r="W56" s="44">
        <f t="shared" si="15"/>
        <v>0.05703669475485684</v>
      </c>
      <c r="X56" s="45">
        <f t="shared" si="16"/>
        <v>0.025278238682443888</v>
      </c>
      <c r="Y56" s="35">
        <v>186.300216</v>
      </c>
      <c r="Z56" s="8">
        <v>18.705587</v>
      </c>
      <c r="AA56" s="8">
        <v>99.255367</v>
      </c>
      <c r="AB56" s="8">
        <v>1012.7083630000001</v>
      </c>
      <c r="AC56" s="8">
        <v>28.002482</v>
      </c>
      <c r="AD56" s="8">
        <v>72.834965</v>
      </c>
      <c r="AE56" s="8">
        <v>11.797547</v>
      </c>
      <c r="AF56" s="36">
        <v>1429.604527</v>
      </c>
      <c r="AG56" s="38">
        <f t="shared" si="17"/>
        <v>0.1303159124269382</v>
      </c>
      <c r="AH56" s="44">
        <f t="shared" si="18"/>
        <v>0.013084448798419397</v>
      </c>
      <c r="AI56" s="44">
        <f t="shared" si="19"/>
        <v>0.06942854920724092</v>
      </c>
      <c r="AJ56" s="44">
        <f t="shared" si="20"/>
        <v>0.7083835820498241</v>
      </c>
      <c r="AK56" s="44">
        <f t="shared" si="21"/>
        <v>0.019587572523527903</v>
      </c>
      <c r="AL56" s="44">
        <f t="shared" si="22"/>
        <v>0.05094763239866082</v>
      </c>
      <c r="AM56" s="45">
        <f t="shared" si="23"/>
        <v>0.008252315186283454</v>
      </c>
      <c r="AN56" s="42">
        <f t="shared" si="24"/>
        <v>198.09776300000001</v>
      </c>
      <c r="AO56" s="21">
        <f t="shared" si="25"/>
        <v>1085.543328</v>
      </c>
      <c r="AP56" s="21">
        <f t="shared" si="26"/>
        <v>117.96095400000002</v>
      </c>
      <c r="AQ56" s="43">
        <f t="shared" si="27"/>
        <v>28.002482</v>
      </c>
      <c r="AR56" s="38">
        <f t="shared" si="28"/>
        <v>0.13856822761322168</v>
      </c>
      <c r="AS56" s="44">
        <f t="shared" si="29"/>
        <v>0.759331214448485</v>
      </c>
      <c r="AT56" s="44">
        <f t="shared" si="30"/>
        <v>0.08251299800566032</v>
      </c>
      <c r="AU56" s="45">
        <f t="shared" si="31"/>
        <v>0.019587572523527903</v>
      </c>
      <c r="AV56" s="42">
        <f t="shared" si="32"/>
        <v>15.697532000000024</v>
      </c>
      <c r="AW56" s="21">
        <f t="shared" si="33"/>
        <v>-43.98315000000002</v>
      </c>
      <c r="AX56" s="21">
        <f t="shared" si="34"/>
        <v>36.421038000000024</v>
      </c>
      <c r="AY56" s="43">
        <f t="shared" si="35"/>
        <v>-8.135402</v>
      </c>
      <c r="AZ56" s="49">
        <f t="shared" si="36"/>
        <v>1.0980331903807705</v>
      </c>
      <c r="BA56" s="50">
        <f t="shared" si="37"/>
        <v>-3.0765956404800288</v>
      </c>
      <c r="BB56" s="50">
        <f t="shared" si="38"/>
        <v>2.5476303250803483</v>
      </c>
      <c r="BC56" s="51">
        <f t="shared" si="39"/>
        <v>-0.5690666158915985</v>
      </c>
    </row>
    <row r="57" spans="1:55" ht="12.75">
      <c r="A57" s="34">
        <v>4015</v>
      </c>
      <c r="B57" s="35">
        <v>51.580863</v>
      </c>
      <c r="C57" s="8">
        <v>2.040823</v>
      </c>
      <c r="D57" s="8">
        <v>5.176641</v>
      </c>
      <c r="E57" s="8">
        <v>363.00469499999997</v>
      </c>
      <c r="F57" s="8">
        <v>2.447075</v>
      </c>
      <c r="G57" s="8">
        <v>9.527342</v>
      </c>
      <c r="H57" s="8">
        <v>7.850385</v>
      </c>
      <c r="I57" s="36">
        <v>441.6278239999999</v>
      </c>
      <c r="J57" s="37">
        <f t="shared" si="2"/>
        <v>0.11679713142349475</v>
      </c>
      <c r="K57" s="9">
        <f t="shared" si="3"/>
        <v>0.0046211377297640565</v>
      </c>
      <c r="L57" s="9">
        <f t="shared" si="4"/>
        <v>0.011721727478837476</v>
      </c>
      <c r="M57" s="9">
        <f t="shared" si="5"/>
        <v>0.8219697113105809</v>
      </c>
      <c r="N57" s="9">
        <f t="shared" si="6"/>
        <v>0.005541034479747816</v>
      </c>
      <c r="O57" s="9">
        <f t="shared" si="7"/>
        <v>0.021573237649990102</v>
      </c>
      <c r="P57" s="14">
        <f t="shared" si="8"/>
        <v>0.017776019927585002</v>
      </c>
      <c r="Q57" s="42">
        <f t="shared" si="9"/>
        <v>59.431248000000004</v>
      </c>
      <c r="R57" s="21">
        <f t="shared" si="10"/>
        <v>372.53203699999995</v>
      </c>
      <c r="S57" s="21">
        <f t="shared" si="11"/>
        <v>7.217464</v>
      </c>
      <c r="T57" s="43">
        <f t="shared" si="12"/>
        <v>2.447075</v>
      </c>
      <c r="U57" s="38">
        <f t="shared" si="13"/>
        <v>0.13457315135107975</v>
      </c>
      <c r="V57" s="44">
        <f t="shared" si="14"/>
        <v>0.8435429489605709</v>
      </c>
      <c r="W57" s="44">
        <f t="shared" si="15"/>
        <v>0.016342865208601533</v>
      </c>
      <c r="X57" s="45">
        <f t="shared" si="16"/>
        <v>0.005541034479747816</v>
      </c>
      <c r="Y57" s="35">
        <v>54.49648</v>
      </c>
      <c r="Z57" s="8">
        <v>2.797363</v>
      </c>
      <c r="AA57" s="8">
        <v>9.664616</v>
      </c>
      <c r="AB57" s="8">
        <v>351.73912</v>
      </c>
      <c r="AC57" s="8">
        <v>4.344743</v>
      </c>
      <c r="AD57" s="8">
        <v>10.735113</v>
      </c>
      <c r="AE57" s="8">
        <v>7.850388</v>
      </c>
      <c r="AF57" s="36">
        <v>441.62782300000003</v>
      </c>
      <c r="AG57" s="38">
        <f t="shared" si="17"/>
        <v>0.12339910901990633</v>
      </c>
      <c r="AH57" s="44">
        <f t="shared" si="18"/>
        <v>0.006334209141677632</v>
      </c>
      <c r="AI57" s="44">
        <f t="shared" si="19"/>
        <v>0.021884074043305755</v>
      </c>
      <c r="AJ57" s="44">
        <f t="shared" si="20"/>
        <v>0.7964605056224902</v>
      </c>
      <c r="AK57" s="44">
        <f t="shared" si="21"/>
        <v>0.00983801917335716</v>
      </c>
      <c r="AL57" s="44">
        <f t="shared" si="22"/>
        <v>0.024308054014277873</v>
      </c>
      <c r="AM57" s="45">
        <f t="shared" si="23"/>
        <v>0.01777602672063525</v>
      </c>
      <c r="AN57" s="42">
        <f t="shared" si="24"/>
        <v>62.346868</v>
      </c>
      <c r="AO57" s="21">
        <f t="shared" si="25"/>
        <v>362.474233</v>
      </c>
      <c r="AP57" s="21">
        <f t="shared" si="26"/>
        <v>12.461979</v>
      </c>
      <c r="AQ57" s="43">
        <f t="shared" si="27"/>
        <v>4.344743</v>
      </c>
      <c r="AR57" s="38">
        <f t="shared" si="28"/>
        <v>0.14117513574054158</v>
      </c>
      <c r="AS57" s="44">
        <f t="shared" si="29"/>
        <v>0.820768559636768</v>
      </c>
      <c r="AT57" s="44">
        <f t="shared" si="30"/>
        <v>0.028218283184983387</v>
      </c>
      <c r="AU57" s="45">
        <f t="shared" si="31"/>
        <v>0.00983801917335716</v>
      </c>
      <c r="AV57" s="42">
        <f t="shared" si="32"/>
        <v>2.915619999999997</v>
      </c>
      <c r="AW57" s="21">
        <f t="shared" si="33"/>
        <v>-10.05780399999992</v>
      </c>
      <c r="AX57" s="21">
        <f t="shared" si="34"/>
        <v>5.244515</v>
      </c>
      <c r="AY57" s="43">
        <f t="shared" si="35"/>
        <v>1.8976680000000004</v>
      </c>
      <c r="AZ57" s="49">
        <f t="shared" si="36"/>
        <v>0.6601984389461829</v>
      </c>
      <c r="BA57" s="50">
        <f t="shared" si="37"/>
        <v>-2.2774389323802935</v>
      </c>
      <c r="BB57" s="50">
        <f t="shared" si="38"/>
        <v>1.1875417976381852</v>
      </c>
      <c r="BC57" s="51">
        <f t="shared" si="39"/>
        <v>0.42969846936093437</v>
      </c>
    </row>
    <row r="58" spans="1:55" ht="12.75">
      <c r="A58" s="34">
        <v>4016</v>
      </c>
      <c r="B58" s="35">
        <v>68.269066</v>
      </c>
      <c r="C58" s="8">
        <v>5.481306</v>
      </c>
      <c r="D58" s="8">
        <v>17.014683</v>
      </c>
      <c r="E58" s="8">
        <v>793.2718229999999</v>
      </c>
      <c r="F58" s="8">
        <v>44.071685</v>
      </c>
      <c r="G58" s="8">
        <v>97.331086</v>
      </c>
      <c r="H58" s="8">
        <v>10.157092</v>
      </c>
      <c r="I58" s="36">
        <v>1035.5967409999998</v>
      </c>
      <c r="J58" s="37">
        <f t="shared" si="2"/>
        <v>0.06592244190926824</v>
      </c>
      <c r="K58" s="9">
        <f t="shared" si="3"/>
        <v>0.005292896146725129</v>
      </c>
      <c r="L58" s="9">
        <f t="shared" si="4"/>
        <v>0.016429834438808844</v>
      </c>
      <c r="M58" s="9">
        <f t="shared" si="5"/>
        <v>0.7660045571734762</v>
      </c>
      <c r="N58" s="9">
        <f t="shared" si="6"/>
        <v>0.042556801557180654</v>
      </c>
      <c r="O58" s="9">
        <f t="shared" si="7"/>
        <v>0.09398550820661573</v>
      </c>
      <c r="P58" s="14">
        <f t="shared" si="8"/>
        <v>0.00980796056792535</v>
      </c>
      <c r="Q58" s="42">
        <f t="shared" si="9"/>
        <v>78.426158</v>
      </c>
      <c r="R58" s="21">
        <f t="shared" si="10"/>
        <v>890.602909</v>
      </c>
      <c r="S58" s="21">
        <f t="shared" si="11"/>
        <v>22.495989</v>
      </c>
      <c r="T58" s="43">
        <f t="shared" si="12"/>
        <v>44.071685</v>
      </c>
      <c r="U58" s="38">
        <f t="shared" si="13"/>
        <v>0.07573040247719359</v>
      </c>
      <c r="V58" s="44">
        <f t="shared" si="14"/>
        <v>0.8599900653800919</v>
      </c>
      <c r="W58" s="44">
        <f t="shared" si="15"/>
        <v>0.021722730585533975</v>
      </c>
      <c r="X58" s="45">
        <f t="shared" si="16"/>
        <v>0.042556801557180654</v>
      </c>
      <c r="Y58" s="35">
        <v>73.110091</v>
      </c>
      <c r="Z58" s="8">
        <v>7.964247</v>
      </c>
      <c r="AA58" s="8">
        <v>24.890007</v>
      </c>
      <c r="AB58" s="8">
        <v>795.008691</v>
      </c>
      <c r="AC58" s="8">
        <v>29.193214</v>
      </c>
      <c r="AD58" s="8">
        <v>95.27337</v>
      </c>
      <c r="AE58" s="8">
        <v>10.157096</v>
      </c>
      <c r="AF58" s="36">
        <v>1035.596716</v>
      </c>
      <c r="AG58" s="38">
        <f t="shared" si="17"/>
        <v>0.0705970655425228</v>
      </c>
      <c r="AH58" s="44">
        <f t="shared" si="18"/>
        <v>0.0076904905980193705</v>
      </c>
      <c r="AI58" s="44">
        <f t="shared" si="19"/>
        <v>0.024034458602067002</v>
      </c>
      <c r="AJ58" s="44">
        <f t="shared" si="20"/>
        <v>0.7676817235175136</v>
      </c>
      <c r="AK58" s="44">
        <f t="shared" si="21"/>
        <v>0.02818975074391433</v>
      </c>
      <c r="AL58" s="44">
        <f t="shared" si="22"/>
        <v>0.09199852242485959</v>
      </c>
      <c r="AM58" s="45">
        <f t="shared" si="23"/>
        <v>0.009807964430432676</v>
      </c>
      <c r="AN58" s="42">
        <f t="shared" si="24"/>
        <v>83.26718699999999</v>
      </c>
      <c r="AO58" s="21">
        <f t="shared" si="25"/>
        <v>890.282061</v>
      </c>
      <c r="AP58" s="21">
        <f t="shared" si="26"/>
        <v>32.854254</v>
      </c>
      <c r="AQ58" s="43">
        <f t="shared" si="27"/>
        <v>29.193214</v>
      </c>
      <c r="AR58" s="38">
        <f t="shared" si="28"/>
        <v>0.08040502997295547</v>
      </c>
      <c r="AS58" s="44">
        <f t="shared" si="29"/>
        <v>0.8596802459423731</v>
      </c>
      <c r="AT58" s="44">
        <f t="shared" si="30"/>
        <v>0.03172494920008637</v>
      </c>
      <c r="AU58" s="45">
        <f t="shared" si="31"/>
        <v>0.02818975074391433</v>
      </c>
      <c r="AV58" s="42">
        <f t="shared" si="32"/>
        <v>4.841028999999992</v>
      </c>
      <c r="AW58" s="21">
        <f t="shared" si="33"/>
        <v>-0.3208479999999554</v>
      </c>
      <c r="AX58" s="21">
        <f t="shared" si="34"/>
        <v>10.358264999999996</v>
      </c>
      <c r="AY58" s="43">
        <f t="shared" si="35"/>
        <v>-14.878471000000001</v>
      </c>
      <c r="AZ58" s="49">
        <f t="shared" si="36"/>
        <v>0.46746274957618766</v>
      </c>
      <c r="BA58" s="50">
        <f t="shared" si="37"/>
        <v>-0.03098194377187946</v>
      </c>
      <c r="BB58" s="50">
        <f t="shared" si="38"/>
        <v>1.0002218614552398</v>
      </c>
      <c r="BC58" s="51">
        <f t="shared" si="39"/>
        <v>-1.4367050813266324</v>
      </c>
    </row>
    <row r="59" spans="1:55" ht="12.75">
      <c r="A59" s="34">
        <v>4017</v>
      </c>
      <c r="B59" s="35">
        <v>129.670835</v>
      </c>
      <c r="C59" s="8">
        <v>12.327933</v>
      </c>
      <c r="D59" s="8">
        <v>17.748461</v>
      </c>
      <c r="E59" s="8">
        <v>680.539744</v>
      </c>
      <c r="F59" s="8">
        <v>76.987083</v>
      </c>
      <c r="G59" s="8">
        <v>86.150819</v>
      </c>
      <c r="H59" s="8">
        <v>3.532344</v>
      </c>
      <c r="I59" s="36">
        <v>1006.9572189999999</v>
      </c>
      <c r="J59" s="37">
        <f t="shared" si="2"/>
        <v>0.1287749196820645</v>
      </c>
      <c r="K59" s="9">
        <f t="shared" si="3"/>
        <v>0.012242757455220151</v>
      </c>
      <c r="L59" s="9">
        <f t="shared" si="4"/>
        <v>0.017625834211334058</v>
      </c>
      <c r="M59" s="9">
        <f t="shared" si="5"/>
        <v>0.6758377924693145</v>
      </c>
      <c r="N59" s="9">
        <f t="shared" si="6"/>
        <v>0.07645516765494285</v>
      </c>
      <c r="O59" s="9">
        <f t="shared" si="7"/>
        <v>0.08555559002353208</v>
      </c>
      <c r="P59" s="14">
        <f t="shared" si="8"/>
        <v>0.003507938503591979</v>
      </c>
      <c r="Q59" s="42">
        <f t="shared" si="9"/>
        <v>133.203179</v>
      </c>
      <c r="R59" s="21">
        <f t="shared" si="10"/>
        <v>766.690563</v>
      </c>
      <c r="S59" s="21">
        <f t="shared" si="11"/>
        <v>30.076394</v>
      </c>
      <c r="T59" s="43">
        <f t="shared" si="12"/>
        <v>76.987083</v>
      </c>
      <c r="U59" s="38">
        <f t="shared" si="13"/>
        <v>0.13228285818565647</v>
      </c>
      <c r="V59" s="44">
        <f t="shared" si="14"/>
        <v>0.7613933824928466</v>
      </c>
      <c r="W59" s="44">
        <f t="shared" si="15"/>
        <v>0.02986859166655421</v>
      </c>
      <c r="X59" s="45">
        <f t="shared" si="16"/>
        <v>0.07645516765494285</v>
      </c>
      <c r="Y59" s="35">
        <v>146.348331</v>
      </c>
      <c r="Z59" s="8">
        <v>12.96985</v>
      </c>
      <c r="AA59" s="8">
        <v>27.585123</v>
      </c>
      <c r="AB59" s="8">
        <v>670.355026</v>
      </c>
      <c r="AC59" s="8">
        <v>49.00302</v>
      </c>
      <c r="AD59" s="8">
        <v>97.163537</v>
      </c>
      <c r="AE59" s="8">
        <v>3.532341</v>
      </c>
      <c r="AF59" s="36">
        <v>1006.957228</v>
      </c>
      <c r="AG59" s="38">
        <f t="shared" si="17"/>
        <v>0.14533718835179235</v>
      </c>
      <c r="AH59" s="44">
        <f t="shared" si="18"/>
        <v>0.012880239354041515</v>
      </c>
      <c r="AI59" s="44">
        <f t="shared" si="19"/>
        <v>0.02739453323289597</v>
      </c>
      <c r="AJ59" s="44">
        <f t="shared" si="20"/>
        <v>0.6657234422190482</v>
      </c>
      <c r="AK59" s="44">
        <f t="shared" si="21"/>
        <v>0.048664450758558</v>
      </c>
      <c r="AL59" s="44">
        <f t="shared" si="22"/>
        <v>0.09649221949716219</v>
      </c>
      <c r="AM59" s="45">
        <f t="shared" si="23"/>
        <v>0.0035079355243194305</v>
      </c>
      <c r="AN59" s="42">
        <f t="shared" si="24"/>
        <v>149.880672</v>
      </c>
      <c r="AO59" s="21">
        <f t="shared" si="25"/>
        <v>767.518563</v>
      </c>
      <c r="AP59" s="21">
        <f t="shared" si="26"/>
        <v>40.554973</v>
      </c>
      <c r="AQ59" s="43">
        <f t="shared" si="27"/>
        <v>49.00302</v>
      </c>
      <c r="AR59" s="38">
        <f t="shared" si="28"/>
        <v>0.1488451238761118</v>
      </c>
      <c r="AS59" s="44">
        <f t="shared" si="29"/>
        <v>0.7622156617162105</v>
      </c>
      <c r="AT59" s="44">
        <f t="shared" si="30"/>
        <v>0.04027477258693748</v>
      </c>
      <c r="AU59" s="45">
        <f t="shared" si="31"/>
        <v>0.048664450758558</v>
      </c>
      <c r="AV59" s="42">
        <f t="shared" si="32"/>
        <v>16.677493</v>
      </c>
      <c r="AW59" s="21">
        <f t="shared" si="33"/>
        <v>0.8279999999999745</v>
      </c>
      <c r="AX59" s="21">
        <f t="shared" si="34"/>
        <v>10.478578999999996</v>
      </c>
      <c r="AY59" s="43">
        <f t="shared" si="35"/>
        <v>-27.984063</v>
      </c>
      <c r="AZ59" s="49">
        <f t="shared" si="36"/>
        <v>1.6562265690455324</v>
      </c>
      <c r="BA59" s="50">
        <f t="shared" si="37"/>
        <v>0.08222792233638643</v>
      </c>
      <c r="BB59" s="50">
        <f t="shared" si="38"/>
        <v>1.0406180920383268</v>
      </c>
      <c r="BC59" s="51">
        <f t="shared" si="39"/>
        <v>-2.7790716896384855</v>
      </c>
    </row>
    <row r="60" spans="1:55" ht="12.75">
      <c r="A60" s="34">
        <v>4018</v>
      </c>
      <c r="B60" s="35">
        <v>55.274123</v>
      </c>
      <c r="C60" s="8">
        <v>8.512206</v>
      </c>
      <c r="D60" s="8">
        <v>11.212183</v>
      </c>
      <c r="E60" s="8">
        <v>242.84945899999997</v>
      </c>
      <c r="F60" s="8">
        <v>32.730923</v>
      </c>
      <c r="G60" s="8">
        <v>60.382355000000004</v>
      </c>
      <c r="H60" s="8">
        <v>0.570488</v>
      </c>
      <c r="I60" s="36">
        <v>411.531737</v>
      </c>
      <c r="J60" s="37">
        <f t="shared" si="2"/>
        <v>0.13431314776094658</v>
      </c>
      <c r="K60" s="9">
        <f t="shared" si="3"/>
        <v>0.020684203026606427</v>
      </c>
      <c r="L60" s="9">
        <f t="shared" si="4"/>
        <v>0.02724500200576268</v>
      </c>
      <c r="M60" s="9">
        <f t="shared" si="5"/>
        <v>0.5901111315747684</v>
      </c>
      <c r="N60" s="9">
        <f t="shared" si="6"/>
        <v>0.0795343835170603</v>
      </c>
      <c r="O60" s="9">
        <f t="shared" si="7"/>
        <v>0.14672587694008155</v>
      </c>
      <c r="P60" s="14">
        <f t="shared" si="8"/>
        <v>0.0013862551747740417</v>
      </c>
      <c r="Q60" s="42">
        <f t="shared" si="9"/>
        <v>55.844611</v>
      </c>
      <c r="R60" s="21">
        <f t="shared" si="10"/>
        <v>303.231814</v>
      </c>
      <c r="S60" s="21">
        <f t="shared" si="11"/>
        <v>19.724389000000002</v>
      </c>
      <c r="T60" s="43">
        <f t="shared" si="12"/>
        <v>32.730923</v>
      </c>
      <c r="U60" s="38">
        <f t="shared" si="13"/>
        <v>0.1356994029357206</v>
      </c>
      <c r="V60" s="44">
        <f t="shared" si="14"/>
        <v>0.7368370085148499</v>
      </c>
      <c r="W60" s="44">
        <f t="shared" si="15"/>
        <v>0.04792920503236911</v>
      </c>
      <c r="X60" s="45">
        <f t="shared" si="16"/>
        <v>0.0795343835170603</v>
      </c>
      <c r="Y60" s="35">
        <v>60.206935</v>
      </c>
      <c r="Z60" s="8">
        <v>9.028313</v>
      </c>
      <c r="AA60" s="8">
        <v>16.506603</v>
      </c>
      <c r="AB60" s="8">
        <v>234.94305999999997</v>
      </c>
      <c r="AC60" s="8">
        <v>24.608238</v>
      </c>
      <c r="AD60" s="8">
        <v>66.07471799999999</v>
      </c>
      <c r="AE60" s="8">
        <v>0.163864</v>
      </c>
      <c r="AF60" s="36">
        <v>411.5317309999999</v>
      </c>
      <c r="AG60" s="38">
        <f t="shared" si="17"/>
        <v>0.14629961576936654</v>
      </c>
      <c r="AH60" s="44">
        <f t="shared" si="18"/>
        <v>0.02193831529450182</v>
      </c>
      <c r="AI60" s="44">
        <f t="shared" si="19"/>
        <v>0.04011015801680442</v>
      </c>
      <c r="AJ60" s="44">
        <f t="shared" si="20"/>
        <v>0.5708990069944471</v>
      </c>
      <c r="AK60" s="44">
        <f t="shared" si="21"/>
        <v>0.059796695582678715</v>
      </c>
      <c r="AL60" s="44">
        <f t="shared" si="22"/>
        <v>0.1605580130506435</v>
      </c>
      <c r="AM60" s="45">
        <f t="shared" si="23"/>
        <v>0.00039818071188030876</v>
      </c>
      <c r="AN60" s="42">
        <f t="shared" si="24"/>
        <v>60.370799</v>
      </c>
      <c r="AO60" s="21">
        <f t="shared" si="25"/>
        <v>301.01777799999996</v>
      </c>
      <c r="AP60" s="21">
        <f t="shared" si="26"/>
        <v>25.534916</v>
      </c>
      <c r="AQ60" s="43">
        <f t="shared" si="27"/>
        <v>24.608238</v>
      </c>
      <c r="AR60" s="38">
        <f t="shared" si="28"/>
        <v>0.14669779648124684</v>
      </c>
      <c r="AS60" s="44">
        <f t="shared" si="29"/>
        <v>0.7314570200450906</v>
      </c>
      <c r="AT60" s="44">
        <f t="shared" si="30"/>
        <v>0.06204847331130624</v>
      </c>
      <c r="AU60" s="45">
        <f t="shared" si="31"/>
        <v>0.059796695582678715</v>
      </c>
      <c r="AV60" s="42">
        <f t="shared" si="32"/>
        <v>4.526187999999998</v>
      </c>
      <c r="AW60" s="21">
        <f t="shared" si="33"/>
        <v>-2.2140360000000214</v>
      </c>
      <c r="AX60" s="21">
        <f t="shared" si="34"/>
        <v>5.810526999999997</v>
      </c>
      <c r="AY60" s="43">
        <f t="shared" si="35"/>
        <v>-8.122684999999997</v>
      </c>
      <c r="AZ60" s="49">
        <f t="shared" si="36"/>
        <v>1.099839354552623</v>
      </c>
      <c r="BA60" s="50">
        <f t="shared" si="37"/>
        <v>-0.5379988469759289</v>
      </c>
      <c r="BB60" s="50">
        <f t="shared" si="38"/>
        <v>1.4119268278937127</v>
      </c>
      <c r="BC60" s="51">
        <f t="shared" si="39"/>
        <v>-1.9737687934381583</v>
      </c>
    </row>
    <row r="61" spans="1:55" ht="12.75">
      <c r="A61" s="34">
        <v>4019</v>
      </c>
      <c r="B61" s="35">
        <v>145.786927</v>
      </c>
      <c r="C61" s="8">
        <v>16.680907</v>
      </c>
      <c r="D61" s="8">
        <v>30.158756</v>
      </c>
      <c r="E61" s="8">
        <v>768.503621</v>
      </c>
      <c r="F61" s="8">
        <v>82.629769</v>
      </c>
      <c r="G61" s="8">
        <v>135.024181</v>
      </c>
      <c r="H61" s="8">
        <v>2.798886</v>
      </c>
      <c r="I61" s="36">
        <v>1181.5830469999999</v>
      </c>
      <c r="J61" s="37">
        <f t="shared" si="2"/>
        <v>0.12338271725389778</v>
      </c>
      <c r="K61" s="9">
        <f t="shared" si="3"/>
        <v>0.014117422421007369</v>
      </c>
      <c r="L61" s="9">
        <f t="shared" si="4"/>
        <v>0.025524025650649002</v>
      </c>
      <c r="M61" s="9">
        <f t="shared" si="5"/>
        <v>0.6504016987643866</v>
      </c>
      <c r="N61" s="9">
        <f t="shared" si="6"/>
        <v>0.06993141041570818</v>
      </c>
      <c r="O61" s="9">
        <f t="shared" si="7"/>
        <v>0.11427396605157963</v>
      </c>
      <c r="P61" s="14">
        <f t="shared" si="8"/>
        <v>0.0023687594427715245</v>
      </c>
      <c r="Q61" s="42">
        <f t="shared" si="9"/>
        <v>148.585813</v>
      </c>
      <c r="R61" s="21">
        <f t="shared" si="10"/>
        <v>903.527802</v>
      </c>
      <c r="S61" s="21">
        <f t="shared" si="11"/>
        <v>46.839663</v>
      </c>
      <c r="T61" s="43">
        <f t="shared" si="12"/>
        <v>82.629769</v>
      </c>
      <c r="U61" s="38">
        <f t="shared" si="13"/>
        <v>0.1257514766966693</v>
      </c>
      <c r="V61" s="44">
        <f t="shared" si="14"/>
        <v>0.7646756648159663</v>
      </c>
      <c r="W61" s="44">
        <f t="shared" si="15"/>
        <v>0.03964144807165637</v>
      </c>
      <c r="X61" s="45">
        <f t="shared" si="16"/>
        <v>0.06993141041570818</v>
      </c>
      <c r="Y61" s="35">
        <v>175.416989</v>
      </c>
      <c r="Z61" s="8">
        <v>18.875897</v>
      </c>
      <c r="AA61" s="8">
        <v>45.871288</v>
      </c>
      <c r="AB61" s="8">
        <v>741.637015</v>
      </c>
      <c r="AC61" s="8">
        <v>60.392194</v>
      </c>
      <c r="AD61" s="8">
        <v>136.77106700000002</v>
      </c>
      <c r="AE61" s="8">
        <v>2.618588</v>
      </c>
      <c r="AF61" s="36">
        <v>1181.583038</v>
      </c>
      <c r="AG61" s="38">
        <f t="shared" si="17"/>
        <v>0.1484592974191513</v>
      </c>
      <c r="AH61" s="44">
        <f t="shared" si="18"/>
        <v>0.0159750912539963</v>
      </c>
      <c r="AI61" s="44">
        <f t="shared" si="19"/>
        <v>0.03882189078157958</v>
      </c>
      <c r="AJ61" s="44">
        <f t="shared" si="20"/>
        <v>0.6276638928452738</v>
      </c>
      <c r="AK61" s="44">
        <f t="shared" si="21"/>
        <v>0.05111125633812518</v>
      </c>
      <c r="AL61" s="44">
        <f t="shared" si="22"/>
        <v>0.11575239450773876</v>
      </c>
      <c r="AM61" s="45">
        <f t="shared" si="23"/>
        <v>0.002216169237235172</v>
      </c>
      <c r="AN61" s="42">
        <f t="shared" si="24"/>
        <v>178.035577</v>
      </c>
      <c r="AO61" s="21">
        <f t="shared" si="25"/>
        <v>878.408082</v>
      </c>
      <c r="AP61" s="21">
        <f t="shared" si="26"/>
        <v>64.747185</v>
      </c>
      <c r="AQ61" s="43">
        <f t="shared" si="27"/>
        <v>60.392194</v>
      </c>
      <c r="AR61" s="38">
        <f t="shared" si="28"/>
        <v>0.15067546665638645</v>
      </c>
      <c r="AS61" s="44">
        <f t="shared" si="29"/>
        <v>0.7434162873530126</v>
      </c>
      <c r="AT61" s="44">
        <f t="shared" si="30"/>
        <v>0.05479698203557588</v>
      </c>
      <c r="AU61" s="45">
        <f t="shared" si="31"/>
        <v>0.05111125633812518</v>
      </c>
      <c r="AV61" s="42">
        <f t="shared" si="32"/>
        <v>29.449763999999988</v>
      </c>
      <c r="AW61" s="21">
        <f t="shared" si="33"/>
        <v>-25.119719999999916</v>
      </c>
      <c r="AX61" s="21">
        <f t="shared" si="34"/>
        <v>17.907522</v>
      </c>
      <c r="AY61" s="43">
        <f t="shared" si="35"/>
        <v>-22.237574999999993</v>
      </c>
      <c r="AZ61" s="49">
        <f t="shared" si="36"/>
        <v>2.4923989959717145</v>
      </c>
      <c r="BA61" s="50">
        <f t="shared" si="37"/>
        <v>-2.12593774629537</v>
      </c>
      <c r="BB61" s="50">
        <f t="shared" si="38"/>
        <v>1.5155533963919505</v>
      </c>
      <c r="BC61" s="51">
        <f t="shared" si="39"/>
        <v>-1.8820154077582993</v>
      </c>
    </row>
    <row r="62" spans="1:55" ht="12.75">
      <c r="A62" s="34">
        <v>4020</v>
      </c>
      <c r="B62" s="35">
        <v>74.938821</v>
      </c>
      <c r="C62" s="8">
        <v>7.714708</v>
      </c>
      <c r="D62" s="8">
        <v>12.023096</v>
      </c>
      <c r="E62" s="8">
        <v>375.031374</v>
      </c>
      <c r="F62" s="8">
        <v>46.730375</v>
      </c>
      <c r="G62" s="8">
        <v>74.089457</v>
      </c>
      <c r="H62" s="8">
        <v>0.479584</v>
      </c>
      <c r="I62" s="36">
        <v>591.0074150000002</v>
      </c>
      <c r="J62" s="37">
        <f t="shared" si="2"/>
        <v>0.12679844465233991</v>
      </c>
      <c r="K62" s="9">
        <f t="shared" si="3"/>
        <v>0.013053487662248701</v>
      </c>
      <c r="L62" s="9">
        <f t="shared" si="4"/>
        <v>0.02034339281513075</v>
      </c>
      <c r="M62" s="9">
        <f t="shared" si="5"/>
        <v>0.6345628912286996</v>
      </c>
      <c r="N62" s="9">
        <f t="shared" si="6"/>
        <v>0.0790690164183473</v>
      </c>
      <c r="O62" s="9">
        <f t="shared" si="7"/>
        <v>0.1253612985549428</v>
      </c>
      <c r="P62" s="14">
        <f t="shared" si="8"/>
        <v>0.0008114686682907352</v>
      </c>
      <c r="Q62" s="42">
        <f t="shared" si="9"/>
        <v>75.418405</v>
      </c>
      <c r="R62" s="21">
        <f t="shared" si="10"/>
        <v>449.120831</v>
      </c>
      <c r="S62" s="21">
        <f t="shared" si="11"/>
        <v>19.737804</v>
      </c>
      <c r="T62" s="43">
        <f t="shared" si="12"/>
        <v>46.730375</v>
      </c>
      <c r="U62" s="38">
        <f t="shared" si="13"/>
        <v>0.12760991332063065</v>
      </c>
      <c r="V62" s="44">
        <f t="shared" si="14"/>
        <v>0.7599241897836424</v>
      </c>
      <c r="W62" s="44">
        <f t="shared" si="15"/>
        <v>0.03339688047737945</v>
      </c>
      <c r="X62" s="45">
        <f t="shared" si="16"/>
        <v>0.0790690164183473</v>
      </c>
      <c r="Y62" s="35">
        <v>81.338531</v>
      </c>
      <c r="Z62" s="8">
        <v>7.594446</v>
      </c>
      <c r="AA62" s="8">
        <v>18.520737</v>
      </c>
      <c r="AB62" s="8">
        <v>362.45962000000003</v>
      </c>
      <c r="AC62" s="8">
        <v>43.837249</v>
      </c>
      <c r="AD62" s="8">
        <v>76.786249</v>
      </c>
      <c r="AE62" s="8">
        <v>0.470567</v>
      </c>
      <c r="AF62" s="36">
        <v>591.007399</v>
      </c>
      <c r="AG62" s="38">
        <f t="shared" si="17"/>
        <v>0.1376269213136691</v>
      </c>
      <c r="AH62" s="44">
        <f t="shared" si="18"/>
        <v>0.012850001213605751</v>
      </c>
      <c r="AI62" s="44">
        <f t="shared" si="19"/>
        <v>0.031337571289185934</v>
      </c>
      <c r="AJ62" s="44">
        <f t="shared" si="20"/>
        <v>0.6132911547311127</v>
      </c>
      <c r="AK62" s="44">
        <f t="shared" si="21"/>
        <v>0.07417377157611464</v>
      </c>
      <c r="AL62" s="44">
        <f t="shared" si="22"/>
        <v>0.12992434113538148</v>
      </c>
      <c r="AM62" s="45">
        <f t="shared" si="23"/>
        <v>0.0007962116685118069</v>
      </c>
      <c r="AN62" s="42">
        <f t="shared" si="24"/>
        <v>81.809098</v>
      </c>
      <c r="AO62" s="21">
        <f t="shared" si="25"/>
        <v>439.245869</v>
      </c>
      <c r="AP62" s="21">
        <f t="shared" si="26"/>
        <v>26.115183000000002</v>
      </c>
      <c r="AQ62" s="43">
        <f t="shared" si="27"/>
        <v>43.837249</v>
      </c>
      <c r="AR62" s="38">
        <f t="shared" si="28"/>
        <v>0.13842313298218092</v>
      </c>
      <c r="AS62" s="44">
        <f t="shared" si="29"/>
        <v>0.7432154958664942</v>
      </c>
      <c r="AT62" s="44">
        <f t="shared" si="30"/>
        <v>0.044187572502791685</v>
      </c>
      <c r="AU62" s="45">
        <f t="shared" si="31"/>
        <v>0.07417377157611464</v>
      </c>
      <c r="AV62" s="42">
        <f t="shared" si="32"/>
        <v>6.390692999999999</v>
      </c>
      <c r="AW62" s="21">
        <f t="shared" si="33"/>
        <v>-9.874961999999982</v>
      </c>
      <c r="AX62" s="21">
        <f t="shared" si="34"/>
        <v>6.377379000000001</v>
      </c>
      <c r="AY62" s="43">
        <f t="shared" si="35"/>
        <v>-2.8931260000000023</v>
      </c>
      <c r="AZ62" s="49">
        <f t="shared" si="36"/>
        <v>1.081321966155027</v>
      </c>
      <c r="BA62" s="50">
        <f t="shared" si="37"/>
        <v>-1.6708693917148243</v>
      </c>
      <c r="BB62" s="50">
        <f t="shared" si="38"/>
        <v>1.0790692025412232</v>
      </c>
      <c r="BC62" s="51">
        <f t="shared" si="39"/>
        <v>-0.48952448422326517</v>
      </c>
    </row>
    <row r="63" spans="1:55" ht="12.75">
      <c r="A63" s="34">
        <v>4021</v>
      </c>
      <c r="B63" s="35">
        <v>53.480405</v>
      </c>
      <c r="C63" s="8">
        <v>4.605496</v>
      </c>
      <c r="D63" s="8">
        <v>19.183674</v>
      </c>
      <c r="E63" s="8">
        <v>265.350589</v>
      </c>
      <c r="F63" s="8">
        <v>15.073748</v>
      </c>
      <c r="G63" s="8">
        <v>64.052739</v>
      </c>
      <c r="H63" s="8">
        <v>1.59861</v>
      </c>
      <c r="I63" s="36">
        <v>423.34526100000005</v>
      </c>
      <c r="J63" s="37">
        <f t="shared" si="2"/>
        <v>0.12632810598534133</v>
      </c>
      <c r="K63" s="9">
        <f t="shared" si="3"/>
        <v>0.010878817892330202</v>
      </c>
      <c r="L63" s="9">
        <f t="shared" si="4"/>
        <v>0.0453144885918541</v>
      </c>
      <c r="M63" s="9">
        <f t="shared" si="5"/>
        <v>0.6267947546482633</v>
      </c>
      <c r="N63" s="9">
        <f t="shared" si="6"/>
        <v>0.03560627551231759</v>
      </c>
      <c r="O63" s="9">
        <f t="shared" si="7"/>
        <v>0.1513014196703149</v>
      </c>
      <c r="P63" s="14">
        <f t="shared" si="8"/>
        <v>0.0037761376995785003</v>
      </c>
      <c r="Q63" s="42">
        <f t="shared" si="9"/>
        <v>55.079015</v>
      </c>
      <c r="R63" s="21">
        <f t="shared" si="10"/>
        <v>329.403328</v>
      </c>
      <c r="S63" s="21">
        <f t="shared" si="11"/>
        <v>23.78917</v>
      </c>
      <c r="T63" s="43">
        <f t="shared" si="12"/>
        <v>15.073748</v>
      </c>
      <c r="U63" s="38">
        <f t="shared" si="13"/>
        <v>0.13010424368491985</v>
      </c>
      <c r="V63" s="44">
        <f t="shared" si="14"/>
        <v>0.7780961743185781</v>
      </c>
      <c r="W63" s="44">
        <f t="shared" si="15"/>
        <v>0.0561933064841843</v>
      </c>
      <c r="X63" s="45">
        <f t="shared" si="16"/>
        <v>0.03560627551231759</v>
      </c>
      <c r="Y63" s="35">
        <v>61.193493</v>
      </c>
      <c r="Z63" s="8">
        <v>4.700184</v>
      </c>
      <c r="AA63" s="8">
        <v>19.833994</v>
      </c>
      <c r="AB63" s="8">
        <v>260.51530699999995</v>
      </c>
      <c r="AC63" s="8">
        <v>13.614147</v>
      </c>
      <c r="AD63" s="8">
        <v>61.889531</v>
      </c>
      <c r="AE63" s="8">
        <v>1.59861</v>
      </c>
      <c r="AF63" s="36">
        <v>423.3452659999999</v>
      </c>
      <c r="AG63" s="38">
        <f t="shared" si="17"/>
        <v>0.14454748555694827</v>
      </c>
      <c r="AH63" s="44">
        <f t="shared" si="18"/>
        <v>0.011102484031349532</v>
      </c>
      <c r="AI63" s="44">
        <f t="shared" si="19"/>
        <v>0.04685063428641994</v>
      </c>
      <c r="AJ63" s="44">
        <f t="shared" si="20"/>
        <v>0.6153731504744538</v>
      </c>
      <c r="AK63" s="44">
        <f t="shared" si="21"/>
        <v>0.03215849627758086</v>
      </c>
      <c r="AL63" s="44">
        <f t="shared" si="22"/>
        <v>0.1461916234843597</v>
      </c>
      <c r="AM63" s="45">
        <f t="shared" si="23"/>
        <v>0.0037761376995785003</v>
      </c>
      <c r="AN63" s="42">
        <f t="shared" si="24"/>
        <v>62.792103</v>
      </c>
      <c r="AO63" s="21">
        <f t="shared" si="25"/>
        <v>322.4048379999999</v>
      </c>
      <c r="AP63" s="21">
        <f t="shared" si="26"/>
        <v>24.534178</v>
      </c>
      <c r="AQ63" s="43">
        <f t="shared" si="27"/>
        <v>13.614147</v>
      </c>
      <c r="AR63" s="38">
        <f t="shared" si="28"/>
        <v>0.14832362325652676</v>
      </c>
      <c r="AS63" s="44">
        <f t="shared" si="29"/>
        <v>0.7615647739588135</v>
      </c>
      <c r="AT63" s="44">
        <f t="shared" si="30"/>
        <v>0.05795311831776947</v>
      </c>
      <c r="AU63" s="45">
        <f t="shared" si="31"/>
        <v>0.03215849627758086</v>
      </c>
      <c r="AV63" s="42">
        <f t="shared" si="32"/>
        <v>7.713087999999999</v>
      </c>
      <c r="AW63" s="21">
        <f t="shared" si="33"/>
        <v>-6.998490000000061</v>
      </c>
      <c r="AX63" s="21">
        <f t="shared" si="34"/>
        <v>0.7450080000000021</v>
      </c>
      <c r="AY63" s="43">
        <f t="shared" si="35"/>
        <v>-1.4596009999999993</v>
      </c>
      <c r="AZ63" s="49">
        <f t="shared" si="36"/>
        <v>1.8219379571606908</v>
      </c>
      <c r="BA63" s="50">
        <f t="shared" si="37"/>
        <v>-1.6531400359764636</v>
      </c>
      <c r="BB63" s="50">
        <f t="shared" si="38"/>
        <v>0.17598118335851662</v>
      </c>
      <c r="BC63" s="51">
        <f t="shared" si="39"/>
        <v>-0.3447779234736728</v>
      </c>
    </row>
    <row r="64" spans="1:55" ht="12.75">
      <c r="A64" s="34">
        <v>4600</v>
      </c>
      <c r="B64" s="35">
        <v>422.44398</v>
      </c>
      <c r="C64" s="8">
        <v>179.274561</v>
      </c>
      <c r="D64" s="8">
        <v>273.108252</v>
      </c>
      <c r="E64" s="8">
        <v>1096.400287</v>
      </c>
      <c r="F64" s="8">
        <v>114.353202</v>
      </c>
      <c r="G64" s="8">
        <v>268.760531</v>
      </c>
      <c r="H64" s="8">
        <v>12.896712</v>
      </c>
      <c r="I64" s="36">
        <v>2367.237525</v>
      </c>
      <c r="J64" s="37">
        <f t="shared" si="2"/>
        <v>0.17845441175152038</v>
      </c>
      <c r="K64" s="9">
        <f t="shared" si="3"/>
        <v>0.07573154747113939</v>
      </c>
      <c r="L64" s="9">
        <f t="shared" si="4"/>
        <v>0.11537002481404987</v>
      </c>
      <c r="M64" s="9">
        <f t="shared" si="5"/>
        <v>0.4631560100839479</v>
      </c>
      <c r="N64" s="9">
        <f t="shared" si="6"/>
        <v>0.048306602439482704</v>
      </c>
      <c r="O64" s="9">
        <f t="shared" si="7"/>
        <v>0.11353340261028518</v>
      </c>
      <c r="P64" s="14">
        <f t="shared" si="8"/>
        <v>0.0054480008295745485</v>
      </c>
      <c r="Q64" s="42">
        <f t="shared" si="9"/>
        <v>435.340692</v>
      </c>
      <c r="R64" s="21">
        <f t="shared" si="10"/>
        <v>1365.1608179999998</v>
      </c>
      <c r="S64" s="21">
        <f t="shared" si="11"/>
        <v>452.382813</v>
      </c>
      <c r="T64" s="43">
        <f t="shared" si="12"/>
        <v>114.353202</v>
      </c>
      <c r="U64" s="38">
        <f t="shared" si="13"/>
        <v>0.1839024125810949</v>
      </c>
      <c r="V64" s="44">
        <f t="shared" si="14"/>
        <v>0.576689412694233</v>
      </c>
      <c r="W64" s="44">
        <f t="shared" si="15"/>
        <v>0.19110157228518926</v>
      </c>
      <c r="X64" s="45">
        <f t="shared" si="16"/>
        <v>0.048306602439482704</v>
      </c>
      <c r="Y64" s="35">
        <v>508.915468</v>
      </c>
      <c r="Z64" s="8">
        <v>172.528536</v>
      </c>
      <c r="AA64" s="8">
        <v>279.114722</v>
      </c>
      <c r="AB64" s="8">
        <v>1059.941141</v>
      </c>
      <c r="AC64" s="8">
        <v>90.840659</v>
      </c>
      <c r="AD64" s="8">
        <v>245.492475</v>
      </c>
      <c r="AE64" s="8">
        <v>10.404507</v>
      </c>
      <c r="AF64" s="36">
        <v>2367.237508</v>
      </c>
      <c r="AG64" s="38">
        <f t="shared" si="17"/>
        <v>0.21498284926013075</v>
      </c>
      <c r="AH64" s="44">
        <f t="shared" si="18"/>
        <v>0.07288180175329047</v>
      </c>
      <c r="AI64" s="44">
        <f t="shared" si="19"/>
        <v>0.1179073578600863</v>
      </c>
      <c r="AJ64" s="44">
        <f t="shared" si="20"/>
        <v>0.4477544521012947</v>
      </c>
      <c r="AK64" s="44">
        <f t="shared" si="21"/>
        <v>0.03837412090702643</v>
      </c>
      <c r="AL64" s="44">
        <f t="shared" si="22"/>
        <v>0.10370420053222162</v>
      </c>
      <c r="AM64" s="45">
        <f t="shared" si="23"/>
        <v>0.004395210404583292</v>
      </c>
      <c r="AN64" s="42">
        <f t="shared" si="24"/>
        <v>519.319975</v>
      </c>
      <c r="AO64" s="21">
        <f t="shared" si="25"/>
        <v>1305.433616</v>
      </c>
      <c r="AP64" s="21">
        <f t="shared" si="26"/>
        <v>451.64325799999995</v>
      </c>
      <c r="AQ64" s="43">
        <f t="shared" si="27"/>
        <v>90.840659</v>
      </c>
      <c r="AR64" s="38">
        <f t="shared" si="28"/>
        <v>0.21937805966471405</v>
      </c>
      <c r="AS64" s="44">
        <f t="shared" si="29"/>
        <v>0.5514586526335163</v>
      </c>
      <c r="AT64" s="44">
        <f t="shared" si="30"/>
        <v>0.19078915961337675</v>
      </c>
      <c r="AU64" s="45">
        <f t="shared" si="31"/>
        <v>0.03837412090702643</v>
      </c>
      <c r="AV64" s="42">
        <f t="shared" si="32"/>
        <v>83.97928300000001</v>
      </c>
      <c r="AW64" s="21">
        <f t="shared" si="33"/>
        <v>-59.72720199999981</v>
      </c>
      <c r="AX64" s="21">
        <f t="shared" si="34"/>
        <v>-0.7395550000000526</v>
      </c>
      <c r="AY64" s="43">
        <f t="shared" si="35"/>
        <v>-23.512542999999994</v>
      </c>
      <c r="AZ64" s="49">
        <f t="shared" si="36"/>
        <v>3.547564708361914</v>
      </c>
      <c r="BA64" s="50">
        <f t="shared" si="37"/>
        <v>-2.5230760060716673</v>
      </c>
      <c r="BB64" s="50">
        <f t="shared" si="38"/>
        <v>-0.031241267181250643</v>
      </c>
      <c r="BC64" s="51">
        <f t="shared" si="39"/>
        <v>-0.9932481532456273</v>
      </c>
    </row>
    <row r="65" spans="1:55" ht="12.75">
      <c r="A65" s="34">
        <v>4601</v>
      </c>
      <c r="B65" s="35">
        <v>63.748983</v>
      </c>
      <c r="C65" s="8">
        <v>30.484447</v>
      </c>
      <c r="D65" s="8">
        <v>60.745974</v>
      </c>
      <c r="E65" s="8">
        <v>187.32018</v>
      </c>
      <c r="F65" s="8">
        <v>39.72105</v>
      </c>
      <c r="G65" s="8">
        <v>50.818104000000005</v>
      </c>
      <c r="H65" s="8">
        <v>1.819458</v>
      </c>
      <c r="I65" s="36">
        <v>434.658196</v>
      </c>
      <c r="J65" s="37">
        <f t="shared" si="2"/>
        <v>0.14666462886621837</v>
      </c>
      <c r="K65" s="9">
        <f t="shared" si="3"/>
        <v>0.07013429697297138</v>
      </c>
      <c r="L65" s="9">
        <f t="shared" si="4"/>
        <v>0.13975573119067564</v>
      </c>
      <c r="M65" s="9">
        <f t="shared" si="5"/>
        <v>0.430959732782768</v>
      </c>
      <c r="N65" s="9">
        <f t="shared" si="6"/>
        <v>0.09138456462005838</v>
      </c>
      <c r="O65" s="9">
        <f t="shared" si="7"/>
        <v>0.11691509436071926</v>
      </c>
      <c r="P65" s="14">
        <f t="shared" si="8"/>
        <v>0.004185951206589005</v>
      </c>
      <c r="Q65" s="42">
        <f t="shared" si="9"/>
        <v>65.568441</v>
      </c>
      <c r="R65" s="21">
        <f t="shared" si="10"/>
        <v>238.138284</v>
      </c>
      <c r="S65" s="21">
        <f t="shared" si="11"/>
        <v>91.23042099999999</v>
      </c>
      <c r="T65" s="43">
        <f t="shared" si="12"/>
        <v>39.72105</v>
      </c>
      <c r="U65" s="38">
        <f t="shared" si="13"/>
        <v>0.15085058007280738</v>
      </c>
      <c r="V65" s="44">
        <f t="shared" si="14"/>
        <v>0.5478748271434872</v>
      </c>
      <c r="W65" s="44">
        <f t="shared" si="15"/>
        <v>0.209890028163647</v>
      </c>
      <c r="X65" s="45">
        <f t="shared" si="16"/>
        <v>0.09138456462005838</v>
      </c>
      <c r="Y65" s="35">
        <v>72.903021</v>
      </c>
      <c r="Z65" s="8">
        <v>30.408729</v>
      </c>
      <c r="AA65" s="8">
        <v>60.741331</v>
      </c>
      <c r="AB65" s="8">
        <v>190.537421</v>
      </c>
      <c r="AC65" s="8">
        <v>28.149699</v>
      </c>
      <c r="AD65" s="8">
        <v>50.098547999999994</v>
      </c>
      <c r="AE65" s="8">
        <v>1.819458</v>
      </c>
      <c r="AF65" s="36">
        <v>434.658207</v>
      </c>
      <c r="AG65" s="38">
        <f t="shared" si="17"/>
        <v>0.16772494265816168</v>
      </c>
      <c r="AH65" s="44">
        <f t="shared" si="18"/>
        <v>0.06996009572542376</v>
      </c>
      <c r="AI65" s="44">
        <f t="shared" si="19"/>
        <v>0.1397450492340423</v>
      </c>
      <c r="AJ65" s="44">
        <f t="shared" si="20"/>
        <v>0.43836150509399346</v>
      </c>
      <c r="AK65" s="44">
        <f t="shared" si="21"/>
        <v>0.06476283953472259</v>
      </c>
      <c r="AL65" s="44">
        <f t="shared" si="22"/>
        <v>0.11525964185430888</v>
      </c>
      <c r="AM65" s="45">
        <f t="shared" si="23"/>
        <v>0.004185951206589005</v>
      </c>
      <c r="AN65" s="42">
        <f t="shared" si="24"/>
        <v>74.72247899999999</v>
      </c>
      <c r="AO65" s="21">
        <f t="shared" si="25"/>
        <v>240.635969</v>
      </c>
      <c r="AP65" s="21">
        <f t="shared" si="26"/>
        <v>91.15006</v>
      </c>
      <c r="AQ65" s="43">
        <f t="shared" si="27"/>
        <v>28.149699</v>
      </c>
      <c r="AR65" s="38">
        <f t="shared" si="28"/>
        <v>0.17191089386475067</v>
      </c>
      <c r="AS65" s="44">
        <f t="shared" si="29"/>
        <v>0.5536211469483023</v>
      </c>
      <c r="AT65" s="44">
        <f t="shared" si="30"/>
        <v>0.20970514495946604</v>
      </c>
      <c r="AU65" s="45">
        <f t="shared" si="31"/>
        <v>0.06476283953472259</v>
      </c>
      <c r="AV65" s="42">
        <f t="shared" si="32"/>
        <v>9.154037999999986</v>
      </c>
      <c r="AW65" s="21">
        <f t="shared" si="33"/>
        <v>2.49768499999999</v>
      </c>
      <c r="AX65" s="21">
        <f t="shared" si="34"/>
        <v>-0.08036099999999635</v>
      </c>
      <c r="AY65" s="43">
        <f t="shared" si="35"/>
        <v>-11.571351</v>
      </c>
      <c r="AZ65" s="49">
        <f t="shared" si="36"/>
        <v>2.1060313791943286</v>
      </c>
      <c r="BA65" s="50">
        <f t="shared" si="37"/>
        <v>0.5746319804815103</v>
      </c>
      <c r="BB65" s="50">
        <f t="shared" si="38"/>
        <v>-0.018488320418094673</v>
      </c>
      <c r="BC65" s="51">
        <f t="shared" si="39"/>
        <v>-2.6621725085335792</v>
      </c>
    </row>
    <row r="66" spans="1:55" ht="12.75">
      <c r="A66" s="34">
        <v>4602</v>
      </c>
      <c r="B66" s="35">
        <v>104.296161</v>
      </c>
      <c r="C66" s="8">
        <v>52.620807</v>
      </c>
      <c r="D66" s="8">
        <v>15.712092</v>
      </c>
      <c r="E66" s="8">
        <v>305.588877</v>
      </c>
      <c r="F66" s="8">
        <v>30.675852</v>
      </c>
      <c r="G66" s="8">
        <v>41.182827</v>
      </c>
      <c r="H66" s="8">
        <v>5.889293</v>
      </c>
      <c r="I66" s="36">
        <v>555.965909</v>
      </c>
      <c r="J66" s="37">
        <f t="shared" si="2"/>
        <v>0.18759452569240176</v>
      </c>
      <c r="K66" s="9">
        <f t="shared" si="3"/>
        <v>0.0946475424988693</v>
      </c>
      <c r="L66" s="9">
        <f t="shared" si="4"/>
        <v>0.028260891082801984</v>
      </c>
      <c r="M66" s="9">
        <f t="shared" si="5"/>
        <v>0.5496539842697442</v>
      </c>
      <c r="N66" s="9">
        <f t="shared" si="6"/>
        <v>0.055175778772435485</v>
      </c>
      <c r="O66" s="9">
        <f t="shared" si="7"/>
        <v>0.07407437458543883</v>
      </c>
      <c r="P66" s="14">
        <f t="shared" si="8"/>
        <v>0.010592903098308497</v>
      </c>
      <c r="Q66" s="42">
        <f t="shared" si="9"/>
        <v>110.185454</v>
      </c>
      <c r="R66" s="21">
        <f t="shared" si="10"/>
        <v>346.771704</v>
      </c>
      <c r="S66" s="21">
        <f t="shared" si="11"/>
        <v>68.332899</v>
      </c>
      <c r="T66" s="43">
        <f t="shared" si="12"/>
        <v>30.675852</v>
      </c>
      <c r="U66" s="38">
        <f t="shared" si="13"/>
        <v>0.19818742879071025</v>
      </c>
      <c r="V66" s="44">
        <f t="shared" si="14"/>
        <v>0.623728358855183</v>
      </c>
      <c r="W66" s="44">
        <f t="shared" si="15"/>
        <v>0.12290843358167128</v>
      </c>
      <c r="X66" s="45">
        <f t="shared" si="16"/>
        <v>0.055175778772435485</v>
      </c>
      <c r="Y66" s="35">
        <v>114.430636</v>
      </c>
      <c r="Z66" s="8">
        <v>51.200716</v>
      </c>
      <c r="AA66" s="8">
        <v>16.50521</v>
      </c>
      <c r="AB66" s="8">
        <v>291.754536</v>
      </c>
      <c r="AC66" s="8">
        <v>29.659771</v>
      </c>
      <c r="AD66" s="8">
        <v>46.912794000000005</v>
      </c>
      <c r="AE66" s="8">
        <v>5.502245</v>
      </c>
      <c r="AF66" s="36">
        <v>555.9659079999999</v>
      </c>
      <c r="AG66" s="38">
        <f t="shared" si="17"/>
        <v>0.20582311639543352</v>
      </c>
      <c r="AH66" s="44">
        <f t="shared" si="18"/>
        <v>0.09209326538041382</v>
      </c>
      <c r="AI66" s="44">
        <f t="shared" si="19"/>
        <v>0.02968744977491057</v>
      </c>
      <c r="AJ66" s="44">
        <f t="shared" si="20"/>
        <v>0.524770550274873</v>
      </c>
      <c r="AK66" s="44">
        <f t="shared" si="21"/>
        <v>0.05334818290090517</v>
      </c>
      <c r="AL66" s="44">
        <f t="shared" si="22"/>
        <v>0.08438070255850887</v>
      </c>
      <c r="AM66" s="45">
        <f t="shared" si="23"/>
        <v>0.009896730916283574</v>
      </c>
      <c r="AN66" s="42">
        <f t="shared" si="24"/>
        <v>119.93288100000001</v>
      </c>
      <c r="AO66" s="21">
        <f t="shared" si="25"/>
        <v>338.66733</v>
      </c>
      <c r="AP66" s="21">
        <f t="shared" si="26"/>
        <v>67.705926</v>
      </c>
      <c r="AQ66" s="43">
        <f t="shared" si="27"/>
        <v>29.659771</v>
      </c>
      <c r="AR66" s="38">
        <f t="shared" si="28"/>
        <v>0.21571984731171712</v>
      </c>
      <c r="AS66" s="44">
        <f t="shared" si="29"/>
        <v>0.6091512528333819</v>
      </c>
      <c r="AT66" s="44">
        <f t="shared" si="30"/>
        <v>0.12178071515532439</v>
      </c>
      <c r="AU66" s="45">
        <f t="shared" si="31"/>
        <v>0.05334818290090517</v>
      </c>
      <c r="AV66" s="42">
        <f t="shared" si="32"/>
        <v>9.747427000000016</v>
      </c>
      <c r="AW66" s="21">
        <f t="shared" si="33"/>
        <v>-8.104374000000007</v>
      </c>
      <c r="AX66" s="21">
        <f t="shared" si="34"/>
        <v>-0.6269729999999925</v>
      </c>
      <c r="AY66" s="43">
        <f t="shared" si="35"/>
        <v>-1.0160809999999998</v>
      </c>
      <c r="AZ66" s="49">
        <f t="shared" si="36"/>
        <v>1.753241852100687</v>
      </c>
      <c r="BA66" s="50">
        <f t="shared" si="37"/>
        <v>-1.4577106021801067</v>
      </c>
      <c r="BB66" s="50">
        <f t="shared" si="38"/>
        <v>-0.11277184263468881</v>
      </c>
      <c r="BC66" s="51">
        <f t="shared" si="39"/>
        <v>-0.18275958715303145</v>
      </c>
    </row>
    <row r="67" spans="1:55" ht="12.75">
      <c r="A67" s="34">
        <v>4603</v>
      </c>
      <c r="B67" s="35">
        <v>50.644833</v>
      </c>
      <c r="C67" s="8">
        <v>21.452218</v>
      </c>
      <c r="D67" s="8">
        <v>8.888623</v>
      </c>
      <c r="E67" s="8">
        <v>55.697055</v>
      </c>
      <c r="F67" s="8">
        <v>2.453497</v>
      </c>
      <c r="G67" s="8">
        <v>51.792863000000004</v>
      </c>
      <c r="H67" s="8">
        <v>4.627179</v>
      </c>
      <c r="I67" s="36">
        <v>195.55626800000002</v>
      </c>
      <c r="J67" s="37">
        <f t="shared" si="2"/>
        <v>0.2589783161539982</v>
      </c>
      <c r="K67" s="9">
        <f t="shared" si="3"/>
        <v>0.10969844239408372</v>
      </c>
      <c r="L67" s="9">
        <f t="shared" si="4"/>
        <v>0.045453020201837765</v>
      </c>
      <c r="M67" s="9">
        <f t="shared" si="5"/>
        <v>0.2848134481682786</v>
      </c>
      <c r="N67" s="9">
        <f t="shared" si="6"/>
        <v>0.012546245769018255</v>
      </c>
      <c r="O67" s="9">
        <f t="shared" si="7"/>
        <v>0.2648489027209294</v>
      </c>
      <c r="P67" s="14">
        <f t="shared" si="8"/>
        <v>0.02366162459185404</v>
      </c>
      <c r="Q67" s="42">
        <f t="shared" si="9"/>
        <v>55.272012</v>
      </c>
      <c r="R67" s="21">
        <f t="shared" si="10"/>
        <v>107.489918</v>
      </c>
      <c r="S67" s="21">
        <f t="shared" si="11"/>
        <v>30.340840999999998</v>
      </c>
      <c r="T67" s="43">
        <f t="shared" si="12"/>
        <v>2.453497</v>
      </c>
      <c r="U67" s="38">
        <f t="shared" si="13"/>
        <v>0.2826399407458522</v>
      </c>
      <c r="V67" s="44">
        <f t="shared" si="14"/>
        <v>0.549662350889208</v>
      </c>
      <c r="W67" s="44">
        <f t="shared" si="15"/>
        <v>0.15515146259592147</v>
      </c>
      <c r="X67" s="45">
        <f t="shared" si="16"/>
        <v>0.012546245769018255</v>
      </c>
      <c r="Y67" s="35">
        <v>59.357605</v>
      </c>
      <c r="Z67" s="8">
        <v>20.932384</v>
      </c>
      <c r="AA67" s="8">
        <v>8.452304</v>
      </c>
      <c r="AB67" s="8">
        <v>53.984276</v>
      </c>
      <c r="AC67" s="8">
        <v>1.448813</v>
      </c>
      <c r="AD67" s="8">
        <v>47.118486000000004</v>
      </c>
      <c r="AE67" s="8">
        <v>4.2624</v>
      </c>
      <c r="AF67" s="36">
        <v>195.556268</v>
      </c>
      <c r="AG67" s="38">
        <f t="shared" si="17"/>
        <v>0.30353210156372995</v>
      </c>
      <c r="AH67" s="44">
        <f t="shared" si="18"/>
        <v>0.10704021003305297</v>
      </c>
      <c r="AI67" s="44">
        <f t="shared" si="19"/>
        <v>0.0432218516258451</v>
      </c>
      <c r="AJ67" s="44">
        <f t="shared" si="20"/>
        <v>0.27605495109980316</v>
      </c>
      <c r="AK67" s="44">
        <f t="shared" si="21"/>
        <v>0.0074086758497559375</v>
      </c>
      <c r="AL67" s="44">
        <f t="shared" si="22"/>
        <v>0.2409459255992756</v>
      </c>
      <c r="AM67" s="45">
        <f t="shared" si="23"/>
        <v>0.02179628422853723</v>
      </c>
      <c r="AN67" s="42">
        <f t="shared" si="24"/>
        <v>63.620005</v>
      </c>
      <c r="AO67" s="21">
        <f t="shared" si="25"/>
        <v>101.10276200000001</v>
      </c>
      <c r="AP67" s="21">
        <f t="shared" si="26"/>
        <v>29.384687999999997</v>
      </c>
      <c r="AQ67" s="43">
        <f t="shared" si="27"/>
        <v>1.448813</v>
      </c>
      <c r="AR67" s="38">
        <f t="shared" si="28"/>
        <v>0.3253283857922672</v>
      </c>
      <c r="AS67" s="44">
        <f t="shared" si="29"/>
        <v>0.5170008766990788</v>
      </c>
      <c r="AT67" s="44">
        <f t="shared" si="30"/>
        <v>0.15026206165889808</v>
      </c>
      <c r="AU67" s="45">
        <f t="shared" si="31"/>
        <v>0.0074086758497559375</v>
      </c>
      <c r="AV67" s="42">
        <f t="shared" si="32"/>
        <v>8.347993000000002</v>
      </c>
      <c r="AW67" s="21">
        <f t="shared" si="33"/>
        <v>-6.38715599999999</v>
      </c>
      <c r="AX67" s="21">
        <f t="shared" si="34"/>
        <v>-0.9561530000000005</v>
      </c>
      <c r="AY67" s="43">
        <f t="shared" si="35"/>
        <v>-1.0046840000000001</v>
      </c>
      <c r="AZ67" s="49">
        <f t="shared" si="36"/>
        <v>4.2688445046415</v>
      </c>
      <c r="BA67" s="50">
        <f t="shared" si="37"/>
        <v>-3.2661474190129214</v>
      </c>
      <c r="BB67" s="50">
        <f t="shared" si="38"/>
        <v>-0.48894009370233915</v>
      </c>
      <c r="BC67" s="51">
        <f t="shared" si="39"/>
        <v>-0.5137569919262317</v>
      </c>
    </row>
    <row r="68" spans="1:55" ht="12.75">
      <c r="A68" s="34">
        <v>4604</v>
      </c>
      <c r="B68" s="35">
        <v>89.724809</v>
      </c>
      <c r="C68" s="8">
        <v>11.774513</v>
      </c>
      <c r="D68" s="8">
        <v>41.136409</v>
      </c>
      <c r="E68" s="8">
        <v>316.363525</v>
      </c>
      <c r="F68" s="8">
        <v>15.76436</v>
      </c>
      <c r="G68" s="8">
        <v>22.245182999999997</v>
      </c>
      <c r="H68" s="8">
        <v>1.489095</v>
      </c>
      <c r="I68" s="36">
        <v>498.497894</v>
      </c>
      <c r="J68" s="37">
        <f aca="true" t="shared" si="40" ref="J68:J131">B68/$I68</f>
        <v>0.1799903471608247</v>
      </c>
      <c r="K68" s="9">
        <f aca="true" t="shared" si="41" ref="K68:K131">C68/$I68</f>
        <v>0.023619985443709822</v>
      </c>
      <c r="L68" s="9">
        <f aca="true" t="shared" si="42" ref="L68:L131">D68/$I68</f>
        <v>0.0825207277605871</v>
      </c>
      <c r="M68" s="9">
        <f aca="true" t="shared" si="43" ref="M68:M131">E68/$I68</f>
        <v>0.6346336239486701</v>
      </c>
      <c r="N68" s="9">
        <f aca="true" t="shared" si="44" ref="N68:N131">F68/$I68</f>
        <v>0.03162372437224379</v>
      </c>
      <c r="O68" s="9">
        <f aca="true" t="shared" si="45" ref="O68:O131">G68/$I68</f>
        <v>0.04462442723980695</v>
      </c>
      <c r="P68" s="14">
        <f aca="true" t="shared" si="46" ref="P68:P131">H68/$I68</f>
        <v>0.0029871640741575534</v>
      </c>
      <c r="Q68" s="42">
        <f aca="true" t="shared" si="47" ref="Q68:Q131">B68+H68</f>
        <v>91.213904</v>
      </c>
      <c r="R68" s="21">
        <f aca="true" t="shared" si="48" ref="R68:R131">E68+G68</f>
        <v>338.608708</v>
      </c>
      <c r="S68" s="21">
        <f aca="true" t="shared" si="49" ref="S68:S131">C68+D68</f>
        <v>52.910922</v>
      </c>
      <c r="T68" s="43">
        <f aca="true" t="shared" si="50" ref="T68:T131">F68</f>
        <v>15.76436</v>
      </c>
      <c r="U68" s="38">
        <f aca="true" t="shared" si="51" ref="U68:U131">Q68/$I68</f>
        <v>0.18297751123498227</v>
      </c>
      <c r="V68" s="44">
        <f aca="true" t="shared" si="52" ref="V68:V131">R68/$I68</f>
        <v>0.679258051188477</v>
      </c>
      <c r="W68" s="44">
        <f aca="true" t="shared" si="53" ref="W68:W131">S68/$I68</f>
        <v>0.10614071320429691</v>
      </c>
      <c r="X68" s="45">
        <f aca="true" t="shared" si="54" ref="X68:X131">T68/$I68</f>
        <v>0.03162372437224379</v>
      </c>
      <c r="Y68" s="35">
        <v>92.135958</v>
      </c>
      <c r="Z68" s="8">
        <v>10.95781</v>
      </c>
      <c r="AA68" s="8">
        <v>42.554908</v>
      </c>
      <c r="AB68" s="8">
        <v>313.18071199999997</v>
      </c>
      <c r="AC68" s="8">
        <v>17.741365</v>
      </c>
      <c r="AD68" s="8">
        <v>20.438043</v>
      </c>
      <c r="AE68" s="8">
        <v>1.489096</v>
      </c>
      <c r="AF68" s="36">
        <v>498.497892</v>
      </c>
      <c r="AG68" s="38">
        <f aca="true" t="shared" si="55" ref="AG68:AG131">Y68/$I68</f>
        <v>0.1848271760201258</v>
      </c>
      <c r="AH68" s="44">
        <f aca="true" t="shared" si="56" ref="AH68:AH131">Z68/$I68</f>
        <v>0.0219816575594199</v>
      </c>
      <c r="AI68" s="44">
        <f aca="true" t="shared" si="57" ref="AI68:AI131">AA68/$I68</f>
        <v>0.08536627438590542</v>
      </c>
      <c r="AJ68" s="44">
        <f aca="true" t="shared" si="58" ref="AJ68:AJ131">AB68/$I68</f>
        <v>0.6282488166339174</v>
      </c>
      <c r="AK68" s="44">
        <f aca="true" t="shared" si="59" ref="AK68:AK131">AC68/$I68</f>
        <v>0.03558964885015141</v>
      </c>
      <c r="AL68" s="44">
        <f aca="true" t="shared" si="60" ref="AL68:AL131">AD68/$I68</f>
        <v>0.040999256458242934</v>
      </c>
      <c r="AM68" s="45">
        <f aca="true" t="shared" si="61" ref="AM68:AM131">AE68/$I68</f>
        <v>0.002987166080184082</v>
      </c>
      <c r="AN68" s="42">
        <f aca="true" t="shared" si="62" ref="AN68:AN131">Y68+AE68</f>
        <v>93.625054</v>
      </c>
      <c r="AO68" s="21">
        <f aca="true" t="shared" si="63" ref="AO68:AO131">AB68+AD68</f>
        <v>333.61875499999996</v>
      </c>
      <c r="AP68" s="21">
        <f aca="true" t="shared" si="64" ref="AP68:AP131">Z68+AA68</f>
        <v>53.512718</v>
      </c>
      <c r="AQ68" s="43">
        <f aca="true" t="shared" si="65" ref="AQ68:AQ131">AC68</f>
        <v>17.741365</v>
      </c>
      <c r="AR68" s="38">
        <f aca="true" t="shared" si="66" ref="AR68:AR131">AN68/$I68</f>
        <v>0.18781434210030987</v>
      </c>
      <c r="AS68" s="44">
        <f aca="true" t="shared" si="67" ref="AS68:AS131">AO68/$I68</f>
        <v>0.6692480730921603</v>
      </c>
      <c r="AT68" s="44">
        <f aca="true" t="shared" si="68" ref="AT68:AT131">AP68/$I68</f>
        <v>0.10734793194532534</v>
      </c>
      <c r="AU68" s="45">
        <f aca="true" t="shared" si="69" ref="AU68:AU131">AQ68/$I68</f>
        <v>0.03558964885015141</v>
      </c>
      <c r="AV68" s="42">
        <f aca="true" t="shared" si="70" ref="AV68:AV131">AN68-Q68</f>
        <v>2.4111500000000063</v>
      </c>
      <c r="AW68" s="21">
        <f aca="true" t="shared" si="71" ref="AW68:AW131">AO68-R68</f>
        <v>-4.989953000000014</v>
      </c>
      <c r="AX68" s="21">
        <f aca="true" t="shared" si="72" ref="AX68:AX131">AP68-S68</f>
        <v>0.6017960000000002</v>
      </c>
      <c r="AY68" s="43">
        <f aca="true" t="shared" si="73" ref="AY68:AY131">AQ68-T68</f>
        <v>1.9770049999999983</v>
      </c>
      <c r="AZ68" s="49">
        <f aca="true" t="shared" si="74" ref="AZ68:AZ131">(AR68-U68)*100</f>
        <v>0.48368308653276015</v>
      </c>
      <c r="BA68" s="50">
        <f aca="true" t="shared" si="75" ref="BA68:BA131">(AS68-V68)*100</f>
        <v>-1.0009978096316763</v>
      </c>
      <c r="BB68" s="50">
        <f aca="true" t="shared" si="76" ref="BB68:BB131">(AT68-W68)*100</f>
        <v>0.12072187410284291</v>
      </c>
      <c r="BC68" s="51">
        <f aca="true" t="shared" si="77" ref="BC68:BC131">(AU68-X68)*100</f>
        <v>0.39659244779076186</v>
      </c>
    </row>
    <row r="69" spans="1:55" ht="12.75">
      <c r="A69" s="34">
        <v>4605</v>
      </c>
      <c r="B69" s="35">
        <v>44.640153</v>
      </c>
      <c r="C69" s="8">
        <v>9.2863</v>
      </c>
      <c r="D69" s="8">
        <v>85.275782</v>
      </c>
      <c r="E69" s="8">
        <v>269.90709799999996</v>
      </c>
      <c r="F69" s="8">
        <v>1.106748</v>
      </c>
      <c r="G69" s="8">
        <v>18.050018</v>
      </c>
      <c r="H69" s="8">
        <v>0.911624</v>
      </c>
      <c r="I69" s="36">
        <v>429.177723</v>
      </c>
      <c r="J69" s="37">
        <f t="shared" si="40"/>
        <v>0.10401321086276417</v>
      </c>
      <c r="K69" s="9">
        <f t="shared" si="41"/>
        <v>0.02163742315208658</v>
      </c>
      <c r="L69" s="9">
        <f t="shared" si="42"/>
        <v>0.19869573239708904</v>
      </c>
      <c r="M69" s="9">
        <f t="shared" si="43"/>
        <v>0.6288935411496183</v>
      </c>
      <c r="N69" s="9">
        <f t="shared" si="44"/>
        <v>0.002578763856296428</v>
      </c>
      <c r="O69" s="9">
        <f t="shared" si="45"/>
        <v>0.04205721087718246</v>
      </c>
      <c r="P69" s="14">
        <f t="shared" si="46"/>
        <v>0.0021241177049629856</v>
      </c>
      <c r="Q69" s="42">
        <f t="shared" si="47"/>
        <v>45.551777</v>
      </c>
      <c r="R69" s="21">
        <f t="shared" si="48"/>
        <v>287.957116</v>
      </c>
      <c r="S69" s="21">
        <f t="shared" si="49"/>
        <v>94.562082</v>
      </c>
      <c r="T69" s="43">
        <f t="shared" si="50"/>
        <v>1.106748</v>
      </c>
      <c r="U69" s="38">
        <f t="shared" si="51"/>
        <v>0.10613732856772717</v>
      </c>
      <c r="V69" s="44">
        <f t="shared" si="52"/>
        <v>0.6709507520268008</v>
      </c>
      <c r="W69" s="44">
        <f t="shared" si="53"/>
        <v>0.2203331555491756</v>
      </c>
      <c r="X69" s="45">
        <f t="shared" si="54"/>
        <v>0.002578763856296428</v>
      </c>
      <c r="Y69" s="35">
        <v>50.94199</v>
      </c>
      <c r="Z69" s="8">
        <v>8.17555</v>
      </c>
      <c r="AA69" s="8">
        <v>85.030234</v>
      </c>
      <c r="AB69" s="8">
        <v>265.612247</v>
      </c>
      <c r="AC69" s="8">
        <v>1.347464</v>
      </c>
      <c r="AD69" s="8">
        <v>17.158606000000002</v>
      </c>
      <c r="AE69" s="8">
        <v>0.911622</v>
      </c>
      <c r="AF69" s="36">
        <v>429.1777130000001</v>
      </c>
      <c r="AG69" s="38">
        <f t="shared" si="55"/>
        <v>0.11869672462007073</v>
      </c>
      <c r="AH69" s="44">
        <f t="shared" si="56"/>
        <v>0.01904933448747525</v>
      </c>
      <c r="AI69" s="44">
        <f t="shared" si="57"/>
        <v>0.1981235964570323</v>
      </c>
      <c r="AJ69" s="44">
        <f t="shared" si="58"/>
        <v>0.6188863791516038</v>
      </c>
      <c r="AK69" s="44">
        <f t="shared" si="59"/>
        <v>0.003139641057278269</v>
      </c>
      <c r="AL69" s="44">
        <f t="shared" si="60"/>
        <v>0.03998018788128013</v>
      </c>
      <c r="AM69" s="45">
        <f t="shared" si="61"/>
        <v>0.002124113044888865</v>
      </c>
      <c r="AN69" s="42">
        <f t="shared" si="62"/>
        <v>51.853612</v>
      </c>
      <c r="AO69" s="21">
        <f t="shared" si="63"/>
        <v>282.77085300000005</v>
      </c>
      <c r="AP69" s="21">
        <f t="shared" si="64"/>
        <v>93.205784</v>
      </c>
      <c r="AQ69" s="43">
        <f t="shared" si="65"/>
        <v>1.347464</v>
      </c>
      <c r="AR69" s="38">
        <f t="shared" si="66"/>
        <v>0.1208208376649596</v>
      </c>
      <c r="AS69" s="44">
        <f t="shared" si="67"/>
        <v>0.658866567032884</v>
      </c>
      <c r="AT69" s="44">
        <f t="shared" si="68"/>
        <v>0.21717293094450754</v>
      </c>
      <c r="AU69" s="45">
        <f t="shared" si="69"/>
        <v>0.003139641057278269</v>
      </c>
      <c r="AV69" s="42">
        <f t="shared" si="70"/>
        <v>6.301834999999997</v>
      </c>
      <c r="AW69" s="21">
        <f t="shared" si="71"/>
        <v>-5.18626299999994</v>
      </c>
      <c r="AX69" s="21">
        <f t="shared" si="72"/>
        <v>-1.3562980000000096</v>
      </c>
      <c r="AY69" s="43">
        <f t="shared" si="73"/>
        <v>0.24071599999999993</v>
      </c>
      <c r="AZ69" s="49">
        <f t="shared" si="74"/>
        <v>1.4683509097232428</v>
      </c>
      <c r="BA69" s="50">
        <f t="shared" si="75"/>
        <v>-1.2084184993916725</v>
      </c>
      <c r="BB69" s="50">
        <f t="shared" si="76"/>
        <v>-0.3160224604668055</v>
      </c>
      <c r="BC69" s="51">
        <f t="shared" si="77"/>
        <v>0.05608772009818409</v>
      </c>
    </row>
    <row r="70" spans="1:55" ht="12.75">
      <c r="A70" s="34">
        <v>4606</v>
      </c>
      <c r="B70" s="35">
        <v>16.308153</v>
      </c>
      <c r="C70" s="8">
        <v>20.593225</v>
      </c>
      <c r="D70" s="8">
        <v>24.988461</v>
      </c>
      <c r="E70" s="8">
        <v>201.07226400000002</v>
      </c>
      <c r="F70" s="8">
        <v>0.755394</v>
      </c>
      <c r="G70" s="8">
        <v>12.959727</v>
      </c>
      <c r="H70" s="8">
        <v>0.396778</v>
      </c>
      <c r="I70" s="36">
        <v>277.074002</v>
      </c>
      <c r="J70" s="37">
        <f t="shared" si="40"/>
        <v>0.058858474206468496</v>
      </c>
      <c r="K70" s="9">
        <f t="shared" si="41"/>
        <v>0.07432391653981307</v>
      </c>
      <c r="L70" s="9">
        <f t="shared" si="42"/>
        <v>0.09018695662395637</v>
      </c>
      <c r="M70" s="9">
        <f t="shared" si="43"/>
        <v>0.7256987755928108</v>
      </c>
      <c r="N70" s="9">
        <f t="shared" si="44"/>
        <v>0.002726325799415854</v>
      </c>
      <c r="O70" s="9">
        <f t="shared" si="45"/>
        <v>0.04677352225922662</v>
      </c>
      <c r="P70" s="14">
        <f t="shared" si="46"/>
        <v>0.0014320289783088347</v>
      </c>
      <c r="Q70" s="42">
        <f t="shared" si="47"/>
        <v>16.704931000000002</v>
      </c>
      <c r="R70" s="21">
        <f t="shared" si="48"/>
        <v>214.031991</v>
      </c>
      <c r="S70" s="21">
        <f t="shared" si="49"/>
        <v>45.581686000000005</v>
      </c>
      <c r="T70" s="43">
        <f t="shared" si="50"/>
        <v>0.755394</v>
      </c>
      <c r="U70" s="38">
        <f t="shared" si="51"/>
        <v>0.060290503184777335</v>
      </c>
      <c r="V70" s="44">
        <f t="shared" si="52"/>
        <v>0.7724722978520374</v>
      </c>
      <c r="W70" s="44">
        <f t="shared" si="53"/>
        <v>0.16451087316376944</v>
      </c>
      <c r="X70" s="45">
        <f t="shared" si="54"/>
        <v>0.002726325799415854</v>
      </c>
      <c r="Y70" s="35">
        <v>21.360993</v>
      </c>
      <c r="Z70" s="8">
        <v>21.371661</v>
      </c>
      <c r="AA70" s="8">
        <v>28.379467</v>
      </c>
      <c r="AB70" s="8">
        <v>190.35846</v>
      </c>
      <c r="AC70" s="8">
        <v>0.11443</v>
      </c>
      <c r="AD70" s="8">
        <v>15.092209999999998</v>
      </c>
      <c r="AE70" s="8">
        <v>0.396777</v>
      </c>
      <c r="AF70" s="36">
        <v>277.0739980000001</v>
      </c>
      <c r="AG70" s="38">
        <f t="shared" si="55"/>
        <v>0.077094901888341</v>
      </c>
      <c r="AH70" s="44">
        <f t="shared" si="56"/>
        <v>0.07713340423761592</v>
      </c>
      <c r="AI70" s="44">
        <f t="shared" si="57"/>
        <v>0.10242558592704054</v>
      </c>
      <c r="AJ70" s="44">
        <f t="shared" si="58"/>
        <v>0.6870311130814792</v>
      </c>
      <c r="AK70" s="44">
        <f t="shared" si="59"/>
        <v>0.0004129943595357604</v>
      </c>
      <c r="AL70" s="44">
        <f t="shared" si="60"/>
        <v>0.05446996070024642</v>
      </c>
      <c r="AM70" s="45">
        <f t="shared" si="61"/>
        <v>0.001432025369164733</v>
      </c>
      <c r="AN70" s="42">
        <f t="shared" si="62"/>
        <v>21.75777</v>
      </c>
      <c r="AO70" s="21">
        <f t="shared" si="63"/>
        <v>205.45067</v>
      </c>
      <c r="AP70" s="21">
        <f t="shared" si="64"/>
        <v>49.751128</v>
      </c>
      <c r="AQ70" s="43">
        <f t="shared" si="65"/>
        <v>0.11443</v>
      </c>
      <c r="AR70" s="38">
        <f t="shared" si="66"/>
        <v>0.07852692725750574</v>
      </c>
      <c r="AS70" s="44">
        <f t="shared" si="67"/>
        <v>0.7415010737817256</v>
      </c>
      <c r="AT70" s="44">
        <f t="shared" si="68"/>
        <v>0.17955899016465646</v>
      </c>
      <c r="AU70" s="45">
        <f t="shared" si="69"/>
        <v>0.0004129943595357604</v>
      </c>
      <c r="AV70" s="42">
        <f t="shared" si="70"/>
        <v>5.052838999999999</v>
      </c>
      <c r="AW70" s="21">
        <f t="shared" si="71"/>
        <v>-8.581321000000003</v>
      </c>
      <c r="AX70" s="21">
        <f t="shared" si="72"/>
        <v>4.1694419999999965</v>
      </c>
      <c r="AY70" s="43">
        <f t="shared" si="73"/>
        <v>-0.640964</v>
      </c>
      <c r="AZ70" s="49">
        <f t="shared" si="74"/>
        <v>1.82364240727284</v>
      </c>
      <c r="BA70" s="50">
        <f t="shared" si="75"/>
        <v>-3.097122407031183</v>
      </c>
      <c r="BB70" s="50">
        <f t="shared" si="76"/>
        <v>1.5048117000887014</v>
      </c>
      <c r="BC70" s="51">
        <f t="shared" si="77"/>
        <v>-0.2313331439880094</v>
      </c>
    </row>
    <row r="71" spans="1:55" ht="12.75">
      <c r="A71" s="34">
        <v>4607</v>
      </c>
      <c r="B71" s="35">
        <v>220.348374</v>
      </c>
      <c r="C71" s="8">
        <v>81.02337</v>
      </c>
      <c r="D71" s="8">
        <v>331.528436</v>
      </c>
      <c r="E71" s="8">
        <v>855.9040309999999</v>
      </c>
      <c r="F71" s="8">
        <v>55.728859</v>
      </c>
      <c r="G71" s="8">
        <v>208.228098</v>
      </c>
      <c r="H71" s="8">
        <v>2.897242</v>
      </c>
      <c r="I71" s="36">
        <v>1755.6584100000002</v>
      </c>
      <c r="J71" s="37">
        <f t="shared" si="40"/>
        <v>0.12550754334950612</v>
      </c>
      <c r="K71" s="9">
        <f t="shared" si="41"/>
        <v>0.046149848705477954</v>
      </c>
      <c r="L71" s="9">
        <f t="shared" si="42"/>
        <v>0.18883424822941494</v>
      </c>
      <c r="M71" s="9">
        <f t="shared" si="43"/>
        <v>0.4875117084991492</v>
      </c>
      <c r="N71" s="9">
        <f t="shared" si="44"/>
        <v>0.03174242704763963</v>
      </c>
      <c r="O71" s="9">
        <f t="shared" si="45"/>
        <v>0.11860399313098723</v>
      </c>
      <c r="P71" s="14">
        <f t="shared" si="46"/>
        <v>0.001650231037824721</v>
      </c>
      <c r="Q71" s="42">
        <f t="shared" si="47"/>
        <v>223.245616</v>
      </c>
      <c r="R71" s="21">
        <f t="shared" si="48"/>
        <v>1064.1321289999998</v>
      </c>
      <c r="S71" s="21">
        <f t="shared" si="49"/>
        <v>412.551806</v>
      </c>
      <c r="T71" s="43">
        <f t="shared" si="50"/>
        <v>55.728859</v>
      </c>
      <c r="U71" s="38">
        <f t="shared" si="51"/>
        <v>0.12715777438733084</v>
      </c>
      <c r="V71" s="44">
        <f t="shared" si="52"/>
        <v>0.6061157016301364</v>
      </c>
      <c r="W71" s="44">
        <f t="shared" si="53"/>
        <v>0.2349840969348929</v>
      </c>
      <c r="X71" s="45">
        <f t="shared" si="54"/>
        <v>0.03174242704763963</v>
      </c>
      <c r="Y71" s="35">
        <v>236.21472</v>
      </c>
      <c r="Z71" s="8">
        <v>81.953961</v>
      </c>
      <c r="AA71" s="8">
        <v>333.092074</v>
      </c>
      <c r="AB71" s="8">
        <v>869.0632439999999</v>
      </c>
      <c r="AC71" s="8">
        <v>37.064894</v>
      </c>
      <c r="AD71" s="8">
        <v>195.37225899999999</v>
      </c>
      <c r="AE71" s="8">
        <v>2.897241</v>
      </c>
      <c r="AF71" s="36">
        <v>1755.658393</v>
      </c>
      <c r="AG71" s="38">
        <f t="shared" si="55"/>
        <v>0.13454480589991305</v>
      </c>
      <c r="AH71" s="44">
        <f t="shared" si="56"/>
        <v>0.04667990113179248</v>
      </c>
      <c r="AI71" s="44">
        <f t="shared" si="57"/>
        <v>0.18972487592275994</v>
      </c>
      <c r="AJ71" s="44">
        <f t="shared" si="58"/>
        <v>0.4950070236043239</v>
      </c>
      <c r="AK71" s="44">
        <f t="shared" si="59"/>
        <v>0.021111677413375645</v>
      </c>
      <c r="AL71" s="44">
        <f t="shared" si="60"/>
        <v>0.11128147587661996</v>
      </c>
      <c r="AM71" s="45">
        <f t="shared" si="61"/>
        <v>0.0016502304682378388</v>
      </c>
      <c r="AN71" s="42">
        <f t="shared" si="62"/>
        <v>239.111961</v>
      </c>
      <c r="AO71" s="21">
        <f t="shared" si="63"/>
        <v>1064.435503</v>
      </c>
      <c r="AP71" s="21">
        <f t="shared" si="64"/>
        <v>415.046035</v>
      </c>
      <c r="AQ71" s="43">
        <f t="shared" si="65"/>
        <v>37.064894</v>
      </c>
      <c r="AR71" s="38">
        <f t="shared" si="66"/>
        <v>0.1361950363681509</v>
      </c>
      <c r="AS71" s="44">
        <f t="shared" si="67"/>
        <v>0.6062884994809439</v>
      </c>
      <c r="AT71" s="44">
        <f t="shared" si="68"/>
        <v>0.2364047770545524</v>
      </c>
      <c r="AU71" s="45">
        <f t="shared" si="69"/>
        <v>0.021111677413375645</v>
      </c>
      <c r="AV71" s="42">
        <f t="shared" si="70"/>
        <v>15.866344999999995</v>
      </c>
      <c r="AW71" s="21">
        <f t="shared" si="71"/>
        <v>0.3033740000000762</v>
      </c>
      <c r="AX71" s="21">
        <f t="shared" si="72"/>
        <v>2.4942290000000185</v>
      </c>
      <c r="AY71" s="43">
        <f t="shared" si="73"/>
        <v>-18.663964999999997</v>
      </c>
      <c r="AZ71" s="49">
        <f t="shared" si="74"/>
        <v>0.9037261980820055</v>
      </c>
      <c r="BA71" s="50">
        <f t="shared" si="75"/>
        <v>0.017279785080748233</v>
      </c>
      <c r="BB71" s="50">
        <f t="shared" si="76"/>
        <v>0.1420680119659512</v>
      </c>
      <c r="BC71" s="51">
        <f t="shared" si="77"/>
        <v>-1.0630749634263987</v>
      </c>
    </row>
    <row r="72" spans="1:55" ht="12.75">
      <c r="A72" s="34">
        <v>4700</v>
      </c>
      <c r="B72" s="35">
        <v>80.730016</v>
      </c>
      <c r="C72" s="8">
        <v>4.308926</v>
      </c>
      <c r="D72" s="8">
        <v>17.341044</v>
      </c>
      <c r="E72" s="8">
        <v>849.2521529999999</v>
      </c>
      <c r="F72" s="8">
        <v>77.550214</v>
      </c>
      <c r="G72" s="8">
        <v>67.550285</v>
      </c>
      <c r="H72" s="8">
        <v>10.346104</v>
      </c>
      <c r="I72" s="36">
        <v>1107.078742</v>
      </c>
      <c r="J72" s="37">
        <f t="shared" si="40"/>
        <v>0.07292165673252536</v>
      </c>
      <c r="K72" s="9">
        <f t="shared" si="41"/>
        <v>0.0038921585579501624</v>
      </c>
      <c r="L72" s="9">
        <f t="shared" si="42"/>
        <v>0.015663785548507985</v>
      </c>
      <c r="M72" s="9">
        <f t="shared" si="43"/>
        <v>0.7671108845119528</v>
      </c>
      <c r="N72" s="9">
        <f t="shared" si="44"/>
        <v>0.07004941117368145</v>
      </c>
      <c r="O72" s="9">
        <f t="shared" si="45"/>
        <v>0.06101669414947542</v>
      </c>
      <c r="P72" s="14">
        <f t="shared" si="46"/>
        <v>0.00934540932590683</v>
      </c>
      <c r="Q72" s="42">
        <f t="shared" si="47"/>
        <v>91.07612</v>
      </c>
      <c r="R72" s="21">
        <f t="shared" si="48"/>
        <v>916.8024379999999</v>
      </c>
      <c r="S72" s="21">
        <f t="shared" si="49"/>
        <v>21.64997</v>
      </c>
      <c r="T72" s="43">
        <f t="shared" si="50"/>
        <v>77.550214</v>
      </c>
      <c r="U72" s="38">
        <f t="shared" si="51"/>
        <v>0.08226706605843219</v>
      </c>
      <c r="V72" s="44">
        <f t="shared" si="52"/>
        <v>0.8281275786614283</v>
      </c>
      <c r="W72" s="44">
        <f t="shared" si="53"/>
        <v>0.01955594410645815</v>
      </c>
      <c r="X72" s="45">
        <f t="shared" si="54"/>
        <v>0.07004941117368145</v>
      </c>
      <c r="Y72" s="35">
        <v>89.954065</v>
      </c>
      <c r="Z72" s="8">
        <v>6.404853</v>
      </c>
      <c r="AA72" s="8">
        <v>32.593973</v>
      </c>
      <c r="AB72" s="8">
        <v>813.980915</v>
      </c>
      <c r="AC72" s="8">
        <v>92.511303</v>
      </c>
      <c r="AD72" s="8">
        <v>61.28754</v>
      </c>
      <c r="AE72" s="8">
        <v>10.346111</v>
      </c>
      <c r="AF72" s="36">
        <v>1107.07876</v>
      </c>
      <c r="AG72" s="38">
        <f t="shared" si="55"/>
        <v>0.08125353833232578</v>
      </c>
      <c r="AH72" s="44">
        <f t="shared" si="56"/>
        <v>0.005785363549144908</v>
      </c>
      <c r="AI72" s="44">
        <f t="shared" si="57"/>
        <v>0.029441422514461035</v>
      </c>
      <c r="AJ72" s="44">
        <f t="shared" si="58"/>
        <v>0.735251147113075</v>
      </c>
      <c r="AK72" s="44">
        <f t="shared" si="59"/>
        <v>0.08356343545435001</v>
      </c>
      <c r="AL72" s="44">
        <f t="shared" si="60"/>
        <v>0.05535969364679572</v>
      </c>
      <c r="AM72" s="45">
        <f t="shared" si="61"/>
        <v>0.00934541564885364</v>
      </c>
      <c r="AN72" s="42">
        <f t="shared" si="62"/>
        <v>100.300176</v>
      </c>
      <c r="AO72" s="21">
        <f t="shared" si="63"/>
        <v>875.268455</v>
      </c>
      <c r="AP72" s="21">
        <f t="shared" si="64"/>
        <v>38.998826</v>
      </c>
      <c r="AQ72" s="43">
        <f t="shared" si="65"/>
        <v>92.511303</v>
      </c>
      <c r="AR72" s="38">
        <f t="shared" si="66"/>
        <v>0.09059895398117941</v>
      </c>
      <c r="AS72" s="44">
        <f t="shared" si="67"/>
        <v>0.7906108407598708</v>
      </c>
      <c r="AT72" s="44">
        <f t="shared" si="68"/>
        <v>0.03522678606360595</v>
      </c>
      <c r="AU72" s="45">
        <f t="shared" si="69"/>
        <v>0.08356343545435001</v>
      </c>
      <c r="AV72" s="42">
        <f t="shared" si="70"/>
        <v>9.22405599999999</v>
      </c>
      <c r="AW72" s="21">
        <f t="shared" si="71"/>
        <v>-41.53398299999992</v>
      </c>
      <c r="AX72" s="21">
        <f t="shared" si="72"/>
        <v>17.348856</v>
      </c>
      <c r="AY72" s="43">
        <f t="shared" si="73"/>
        <v>14.961089000000001</v>
      </c>
      <c r="AZ72" s="49">
        <f t="shared" si="74"/>
        <v>0.8331887922747222</v>
      </c>
      <c r="BA72" s="50">
        <f t="shared" si="75"/>
        <v>-3.7516737901557518</v>
      </c>
      <c r="BB72" s="50">
        <f t="shared" si="76"/>
        <v>1.56708419571478</v>
      </c>
      <c r="BC72" s="51">
        <f t="shared" si="77"/>
        <v>1.3514024280668557</v>
      </c>
    </row>
    <row r="73" spans="1:55" ht="12.75">
      <c r="A73" s="34">
        <v>4701</v>
      </c>
      <c r="B73" s="35">
        <v>72.556991</v>
      </c>
      <c r="C73" s="8">
        <v>2.067916</v>
      </c>
      <c r="D73" s="8">
        <v>34.89233</v>
      </c>
      <c r="E73" s="8">
        <v>228.830984</v>
      </c>
      <c r="F73" s="8">
        <v>63.858044</v>
      </c>
      <c r="G73" s="8">
        <v>61.105725</v>
      </c>
      <c r="H73" s="8">
        <v>0</v>
      </c>
      <c r="I73" s="36">
        <v>463.31199</v>
      </c>
      <c r="J73" s="37">
        <f t="shared" si="40"/>
        <v>0.1566050362737213</v>
      </c>
      <c r="K73" s="9">
        <f t="shared" si="41"/>
        <v>0.004463333659895138</v>
      </c>
      <c r="L73" s="9">
        <f t="shared" si="42"/>
        <v>0.07531065621677523</v>
      </c>
      <c r="M73" s="9">
        <f t="shared" si="43"/>
        <v>0.4939025730803988</v>
      </c>
      <c r="N73" s="9">
        <f t="shared" si="44"/>
        <v>0.13782946562639142</v>
      </c>
      <c r="O73" s="9">
        <f t="shared" si="45"/>
        <v>0.13188893514281813</v>
      </c>
      <c r="P73" s="14">
        <f t="shared" si="46"/>
        <v>0</v>
      </c>
      <c r="Q73" s="42">
        <f t="shared" si="47"/>
        <v>72.556991</v>
      </c>
      <c r="R73" s="21">
        <f t="shared" si="48"/>
        <v>289.936709</v>
      </c>
      <c r="S73" s="21">
        <f t="shared" si="49"/>
        <v>36.960246</v>
      </c>
      <c r="T73" s="43">
        <f t="shared" si="50"/>
        <v>63.858044</v>
      </c>
      <c r="U73" s="38">
        <f t="shared" si="51"/>
        <v>0.1566050362737213</v>
      </c>
      <c r="V73" s="44">
        <f t="shared" si="52"/>
        <v>0.6257915082232169</v>
      </c>
      <c r="W73" s="44">
        <f t="shared" si="53"/>
        <v>0.07977398987667036</v>
      </c>
      <c r="X73" s="45">
        <f t="shared" si="54"/>
        <v>0.13782946562639142</v>
      </c>
      <c r="Y73" s="35">
        <v>75.422486</v>
      </c>
      <c r="Z73" s="8">
        <v>2.211592</v>
      </c>
      <c r="AA73" s="8">
        <v>39.253722</v>
      </c>
      <c r="AB73" s="8">
        <v>244.77306199999998</v>
      </c>
      <c r="AC73" s="8">
        <v>30.388335</v>
      </c>
      <c r="AD73" s="8">
        <v>71.262794</v>
      </c>
      <c r="AE73" s="8">
        <v>0</v>
      </c>
      <c r="AF73" s="36">
        <v>463.3119909999999</v>
      </c>
      <c r="AG73" s="38">
        <f t="shared" si="55"/>
        <v>0.1627898427580085</v>
      </c>
      <c r="AH73" s="44">
        <f t="shared" si="56"/>
        <v>0.004773440031197984</v>
      </c>
      <c r="AI73" s="44">
        <f t="shared" si="57"/>
        <v>0.08472416610673081</v>
      </c>
      <c r="AJ73" s="44">
        <f t="shared" si="58"/>
        <v>0.5283115207098352</v>
      </c>
      <c r="AK73" s="44">
        <f t="shared" si="59"/>
        <v>0.06558935588953785</v>
      </c>
      <c r="AL73" s="44">
        <f t="shared" si="60"/>
        <v>0.15381167666306242</v>
      </c>
      <c r="AM73" s="45">
        <f t="shared" si="61"/>
        <v>0</v>
      </c>
      <c r="AN73" s="42">
        <f t="shared" si="62"/>
        <v>75.422486</v>
      </c>
      <c r="AO73" s="21">
        <f t="shared" si="63"/>
        <v>316.03585599999997</v>
      </c>
      <c r="AP73" s="21">
        <f t="shared" si="64"/>
        <v>41.465314000000006</v>
      </c>
      <c r="AQ73" s="43">
        <f t="shared" si="65"/>
        <v>30.388335</v>
      </c>
      <c r="AR73" s="38">
        <f t="shared" si="66"/>
        <v>0.1627898427580085</v>
      </c>
      <c r="AS73" s="44">
        <f t="shared" si="67"/>
        <v>0.6821231973728976</v>
      </c>
      <c r="AT73" s="44">
        <f t="shared" si="68"/>
        <v>0.0894976061379288</v>
      </c>
      <c r="AU73" s="45">
        <f t="shared" si="69"/>
        <v>0.06558935588953785</v>
      </c>
      <c r="AV73" s="42">
        <f t="shared" si="70"/>
        <v>2.86549500000001</v>
      </c>
      <c r="AW73" s="21">
        <f t="shared" si="71"/>
        <v>26.09914699999996</v>
      </c>
      <c r="AX73" s="21">
        <f t="shared" si="72"/>
        <v>4.5050680000000085</v>
      </c>
      <c r="AY73" s="43">
        <f t="shared" si="73"/>
        <v>-33.469708999999995</v>
      </c>
      <c r="AZ73" s="49">
        <f t="shared" si="74"/>
        <v>0.6184806484287209</v>
      </c>
      <c r="BA73" s="50">
        <f t="shared" si="75"/>
        <v>5.633168914968067</v>
      </c>
      <c r="BB73" s="50">
        <f t="shared" si="76"/>
        <v>0.9723616261258436</v>
      </c>
      <c r="BC73" s="51">
        <f t="shared" si="77"/>
        <v>-7.224010973685358</v>
      </c>
    </row>
    <row r="74" spans="1:55" ht="12.75">
      <c r="A74" s="34">
        <v>4702</v>
      </c>
      <c r="B74" s="35">
        <v>20.106816</v>
      </c>
      <c r="C74" s="8">
        <v>0.721844</v>
      </c>
      <c r="D74" s="8">
        <v>2.127409</v>
      </c>
      <c r="E74" s="8">
        <v>143.03585099999998</v>
      </c>
      <c r="F74" s="8">
        <v>22.866792</v>
      </c>
      <c r="G74" s="8">
        <v>73.889418</v>
      </c>
      <c r="H74" s="8">
        <v>0.376907</v>
      </c>
      <c r="I74" s="36">
        <v>263.125037</v>
      </c>
      <c r="J74" s="37">
        <f t="shared" si="40"/>
        <v>0.07641544198623712</v>
      </c>
      <c r="K74" s="9">
        <f t="shared" si="41"/>
        <v>0.002743349733001653</v>
      </c>
      <c r="L74" s="9">
        <f t="shared" si="42"/>
        <v>0.008085163708689568</v>
      </c>
      <c r="M74" s="9">
        <f t="shared" si="43"/>
        <v>0.5436041078827477</v>
      </c>
      <c r="N74" s="9">
        <f t="shared" si="44"/>
        <v>0.0869046604637627</v>
      </c>
      <c r="O74" s="9">
        <f t="shared" si="45"/>
        <v>0.2808148507737787</v>
      </c>
      <c r="P74" s="14">
        <f t="shared" si="46"/>
        <v>0.001432425451782454</v>
      </c>
      <c r="Q74" s="42">
        <f t="shared" si="47"/>
        <v>20.483722999999998</v>
      </c>
      <c r="R74" s="21">
        <f t="shared" si="48"/>
        <v>216.925269</v>
      </c>
      <c r="S74" s="21">
        <f t="shared" si="49"/>
        <v>2.849253</v>
      </c>
      <c r="T74" s="43">
        <f t="shared" si="50"/>
        <v>22.866792</v>
      </c>
      <c r="U74" s="38">
        <f t="shared" si="51"/>
        <v>0.07784786743801958</v>
      </c>
      <c r="V74" s="44">
        <f t="shared" si="52"/>
        <v>0.8244189586565264</v>
      </c>
      <c r="W74" s="44">
        <f t="shared" si="53"/>
        <v>0.010828513441691221</v>
      </c>
      <c r="X74" s="45">
        <f t="shared" si="54"/>
        <v>0.0869046604637627</v>
      </c>
      <c r="Y74" s="35">
        <v>24.782079</v>
      </c>
      <c r="Z74" s="8">
        <v>1.540718</v>
      </c>
      <c r="AA74" s="8">
        <v>4.239849</v>
      </c>
      <c r="AB74" s="8">
        <v>142.60921599999998</v>
      </c>
      <c r="AC74" s="8">
        <v>4.67611</v>
      </c>
      <c r="AD74" s="8">
        <v>84.900157</v>
      </c>
      <c r="AE74" s="8">
        <v>0.376907</v>
      </c>
      <c r="AF74" s="36">
        <v>263.12503599999997</v>
      </c>
      <c r="AG74" s="38">
        <f t="shared" si="55"/>
        <v>0.09418365991526681</v>
      </c>
      <c r="AH74" s="44">
        <f t="shared" si="56"/>
        <v>0.0058554595091610375</v>
      </c>
      <c r="AI74" s="44">
        <f t="shared" si="57"/>
        <v>0.016113438114214878</v>
      </c>
      <c r="AJ74" s="44">
        <f t="shared" si="58"/>
        <v>0.5419826924337875</v>
      </c>
      <c r="AK74" s="44">
        <f t="shared" si="59"/>
        <v>0.017771436930952338</v>
      </c>
      <c r="AL74" s="44">
        <f t="shared" si="60"/>
        <v>0.3226608838443602</v>
      </c>
      <c r="AM74" s="45">
        <f t="shared" si="61"/>
        <v>0.001432425451782454</v>
      </c>
      <c r="AN74" s="42">
        <f t="shared" si="62"/>
        <v>25.158986</v>
      </c>
      <c r="AO74" s="21">
        <f t="shared" si="63"/>
        <v>227.50937299999998</v>
      </c>
      <c r="AP74" s="21">
        <f t="shared" si="64"/>
        <v>5.7805670000000005</v>
      </c>
      <c r="AQ74" s="43">
        <f t="shared" si="65"/>
        <v>4.67611</v>
      </c>
      <c r="AR74" s="38">
        <f t="shared" si="66"/>
        <v>0.09561608536704927</v>
      </c>
      <c r="AS74" s="44">
        <f t="shared" si="67"/>
        <v>0.8646435762781478</v>
      </c>
      <c r="AT74" s="44">
        <f t="shared" si="68"/>
        <v>0.021968897623375915</v>
      </c>
      <c r="AU74" s="45">
        <f t="shared" si="69"/>
        <v>0.017771436930952338</v>
      </c>
      <c r="AV74" s="42">
        <f t="shared" si="70"/>
        <v>4.675263000000001</v>
      </c>
      <c r="AW74" s="21">
        <f t="shared" si="71"/>
        <v>10.584103999999996</v>
      </c>
      <c r="AX74" s="21">
        <f t="shared" si="72"/>
        <v>2.9313140000000004</v>
      </c>
      <c r="AY74" s="43">
        <f t="shared" si="73"/>
        <v>-18.190682</v>
      </c>
      <c r="AZ74" s="49">
        <f t="shared" si="74"/>
        <v>1.776821792902969</v>
      </c>
      <c r="BA74" s="50">
        <f t="shared" si="75"/>
        <v>4.022461762162144</v>
      </c>
      <c r="BB74" s="50">
        <f t="shared" si="76"/>
        <v>1.1140384181684693</v>
      </c>
      <c r="BC74" s="51">
        <f t="shared" si="77"/>
        <v>-6.913322353281037</v>
      </c>
    </row>
    <row r="75" spans="1:55" ht="12.75">
      <c r="A75" s="34">
        <v>4703</v>
      </c>
      <c r="B75" s="35">
        <v>95.322089</v>
      </c>
      <c r="C75" s="8">
        <v>3.751729</v>
      </c>
      <c r="D75" s="8">
        <v>32.200504</v>
      </c>
      <c r="E75" s="8">
        <v>350.71479999999997</v>
      </c>
      <c r="F75" s="8">
        <v>21.290559</v>
      </c>
      <c r="G75" s="8">
        <v>73.931894</v>
      </c>
      <c r="H75" s="8">
        <v>1.414461</v>
      </c>
      <c r="I75" s="36">
        <v>578.6260359999999</v>
      </c>
      <c r="J75" s="37">
        <f t="shared" si="40"/>
        <v>0.16473867933588807</v>
      </c>
      <c r="K75" s="9">
        <f t="shared" si="41"/>
        <v>0.006483857909221355</v>
      </c>
      <c r="L75" s="9">
        <f t="shared" si="42"/>
        <v>0.05564993967882912</v>
      </c>
      <c r="M75" s="9">
        <f t="shared" si="43"/>
        <v>0.6061165211722344</v>
      </c>
      <c r="N75" s="9">
        <f t="shared" si="44"/>
        <v>0.03679502420454513</v>
      </c>
      <c r="O75" s="9">
        <f t="shared" si="45"/>
        <v>0.12777146101320613</v>
      </c>
      <c r="P75" s="14">
        <f t="shared" si="46"/>
        <v>0.0024445166860759793</v>
      </c>
      <c r="Q75" s="42">
        <f t="shared" si="47"/>
        <v>96.73655000000001</v>
      </c>
      <c r="R75" s="21">
        <f t="shared" si="48"/>
        <v>424.64669399999997</v>
      </c>
      <c r="S75" s="21">
        <f t="shared" si="49"/>
        <v>35.952233</v>
      </c>
      <c r="T75" s="43">
        <f t="shared" si="50"/>
        <v>21.290559</v>
      </c>
      <c r="U75" s="38">
        <f t="shared" si="51"/>
        <v>0.16718319602196405</v>
      </c>
      <c r="V75" s="44">
        <f t="shared" si="52"/>
        <v>0.7338879821854405</v>
      </c>
      <c r="W75" s="44">
        <f t="shared" si="53"/>
        <v>0.062133797588050474</v>
      </c>
      <c r="X75" s="45">
        <f t="shared" si="54"/>
        <v>0.03679502420454513</v>
      </c>
      <c r="Y75" s="35">
        <v>113.570818</v>
      </c>
      <c r="Z75" s="8">
        <v>4.297256</v>
      </c>
      <c r="AA75" s="8">
        <v>49.82271</v>
      </c>
      <c r="AB75" s="8">
        <v>327.388315</v>
      </c>
      <c r="AC75" s="8">
        <v>16.82161</v>
      </c>
      <c r="AD75" s="8">
        <v>65.310866</v>
      </c>
      <c r="AE75" s="8">
        <v>1.414463</v>
      </c>
      <c r="AF75" s="36">
        <v>578.626038</v>
      </c>
      <c r="AG75" s="38">
        <f t="shared" si="55"/>
        <v>0.1962767157611968</v>
      </c>
      <c r="AH75" s="44">
        <f t="shared" si="56"/>
        <v>0.007426655097835938</v>
      </c>
      <c r="AI75" s="44">
        <f t="shared" si="57"/>
        <v>0.08610519904085341</v>
      </c>
      <c r="AJ75" s="44">
        <f t="shared" si="58"/>
        <v>0.56580294461551</v>
      </c>
      <c r="AK75" s="44">
        <f t="shared" si="59"/>
        <v>0.02907164377926472</v>
      </c>
      <c r="AL75" s="44">
        <f t="shared" si="60"/>
        <v>0.11287232501926342</v>
      </c>
      <c r="AM75" s="45">
        <f t="shared" si="61"/>
        <v>0.0024445201425398705</v>
      </c>
      <c r="AN75" s="42">
        <f t="shared" si="62"/>
        <v>114.985281</v>
      </c>
      <c r="AO75" s="21">
        <f t="shared" si="63"/>
        <v>392.69918099999995</v>
      </c>
      <c r="AP75" s="21">
        <f t="shared" si="64"/>
        <v>54.119966</v>
      </c>
      <c r="AQ75" s="43">
        <f t="shared" si="65"/>
        <v>16.82161</v>
      </c>
      <c r="AR75" s="38">
        <f t="shared" si="66"/>
        <v>0.19872123590373666</v>
      </c>
      <c r="AS75" s="44">
        <f t="shared" si="67"/>
        <v>0.6786752696347733</v>
      </c>
      <c r="AT75" s="44">
        <f t="shared" si="68"/>
        <v>0.09353185413868935</v>
      </c>
      <c r="AU75" s="45">
        <f t="shared" si="69"/>
        <v>0.02907164377926472</v>
      </c>
      <c r="AV75" s="42">
        <f t="shared" si="70"/>
        <v>18.248730999999992</v>
      </c>
      <c r="AW75" s="21">
        <f t="shared" si="71"/>
        <v>-31.947513000000015</v>
      </c>
      <c r="AX75" s="21">
        <f t="shared" si="72"/>
        <v>18.167733</v>
      </c>
      <c r="AY75" s="43">
        <f t="shared" si="73"/>
        <v>-4.4689489999999985</v>
      </c>
      <c r="AZ75" s="49">
        <f t="shared" si="74"/>
        <v>3.1538039881772617</v>
      </c>
      <c r="BA75" s="50">
        <f t="shared" si="75"/>
        <v>-5.521271255066718</v>
      </c>
      <c r="BB75" s="50">
        <f t="shared" si="76"/>
        <v>3.1398056550638875</v>
      </c>
      <c r="BC75" s="51">
        <f t="shared" si="77"/>
        <v>-0.7723380425280414</v>
      </c>
    </row>
    <row r="76" spans="1:55" ht="12.75">
      <c r="A76" s="34">
        <v>4704</v>
      </c>
      <c r="B76" s="35">
        <v>10.783471</v>
      </c>
      <c r="C76" s="8">
        <v>0.645168</v>
      </c>
      <c r="D76" s="8">
        <v>4.425212</v>
      </c>
      <c r="E76" s="8">
        <v>155.163687</v>
      </c>
      <c r="F76" s="8">
        <v>36.534628</v>
      </c>
      <c r="G76" s="8">
        <v>30.704302</v>
      </c>
      <c r="H76" s="8">
        <v>0.425204</v>
      </c>
      <c r="I76" s="36">
        <v>238.681672</v>
      </c>
      <c r="J76" s="37">
        <f t="shared" si="40"/>
        <v>0.045179300570678094</v>
      </c>
      <c r="K76" s="9">
        <f t="shared" si="41"/>
        <v>0.002703047932394239</v>
      </c>
      <c r="L76" s="9">
        <f t="shared" si="42"/>
        <v>0.018540225409515314</v>
      </c>
      <c r="M76" s="9">
        <f t="shared" si="43"/>
        <v>0.6500863082608204</v>
      </c>
      <c r="N76" s="9">
        <f t="shared" si="44"/>
        <v>0.15306842663646164</v>
      </c>
      <c r="O76" s="9">
        <f t="shared" si="45"/>
        <v>0.1286412221881871</v>
      </c>
      <c r="P76" s="14">
        <f t="shared" si="46"/>
        <v>0.001781469001943308</v>
      </c>
      <c r="Q76" s="42">
        <f t="shared" si="47"/>
        <v>11.208675000000001</v>
      </c>
      <c r="R76" s="21">
        <f t="shared" si="48"/>
        <v>185.86798900000002</v>
      </c>
      <c r="S76" s="21">
        <f t="shared" si="49"/>
        <v>5.07038</v>
      </c>
      <c r="T76" s="43">
        <f t="shared" si="50"/>
        <v>36.534628</v>
      </c>
      <c r="U76" s="38">
        <f t="shared" si="51"/>
        <v>0.0469607695726214</v>
      </c>
      <c r="V76" s="44">
        <f t="shared" si="52"/>
        <v>0.7787275304490076</v>
      </c>
      <c r="W76" s="44">
        <f t="shared" si="53"/>
        <v>0.021243273341909556</v>
      </c>
      <c r="X76" s="45">
        <f t="shared" si="54"/>
        <v>0.15306842663646164</v>
      </c>
      <c r="Y76" s="35">
        <v>11.189923</v>
      </c>
      <c r="Z76" s="8">
        <v>0.217009</v>
      </c>
      <c r="AA76" s="8">
        <v>8.003943</v>
      </c>
      <c r="AB76" s="8">
        <v>158.425338</v>
      </c>
      <c r="AC76" s="8">
        <v>22.077286</v>
      </c>
      <c r="AD76" s="8">
        <v>38.342961</v>
      </c>
      <c r="AE76" s="8">
        <v>0.425205</v>
      </c>
      <c r="AF76" s="36">
        <v>238.681665</v>
      </c>
      <c r="AG76" s="38">
        <f t="shared" si="55"/>
        <v>0.046882204679712484</v>
      </c>
      <c r="AH76" s="44">
        <f t="shared" si="56"/>
        <v>0.0009091984239158506</v>
      </c>
      <c r="AI76" s="44">
        <f t="shared" si="57"/>
        <v>0.03353396569134139</v>
      </c>
      <c r="AJ76" s="44">
        <f t="shared" si="58"/>
        <v>0.6637515845791462</v>
      </c>
      <c r="AK76" s="44">
        <f t="shared" si="59"/>
        <v>0.09249677956001583</v>
      </c>
      <c r="AL76" s="44">
        <f t="shared" si="60"/>
        <v>0.1606447645464793</v>
      </c>
      <c r="AM76" s="45">
        <f t="shared" si="61"/>
        <v>0.0017814731916240307</v>
      </c>
      <c r="AN76" s="42">
        <f t="shared" si="62"/>
        <v>11.615128</v>
      </c>
      <c r="AO76" s="21">
        <f t="shared" si="63"/>
        <v>196.768299</v>
      </c>
      <c r="AP76" s="21">
        <f t="shared" si="64"/>
        <v>8.220952</v>
      </c>
      <c r="AQ76" s="43">
        <f t="shared" si="65"/>
        <v>22.077286</v>
      </c>
      <c r="AR76" s="38">
        <f t="shared" si="66"/>
        <v>0.04866367787133652</v>
      </c>
      <c r="AS76" s="44">
        <f t="shared" si="67"/>
        <v>0.8243963491256254</v>
      </c>
      <c r="AT76" s="44">
        <f t="shared" si="68"/>
        <v>0.034443164115257247</v>
      </c>
      <c r="AU76" s="45">
        <f t="shared" si="69"/>
        <v>0.09249677956001583</v>
      </c>
      <c r="AV76" s="42">
        <f t="shared" si="70"/>
        <v>0.40645299999999907</v>
      </c>
      <c r="AW76" s="21">
        <f t="shared" si="71"/>
        <v>10.90030999999999</v>
      </c>
      <c r="AX76" s="21">
        <f t="shared" si="72"/>
        <v>3.1505720000000004</v>
      </c>
      <c r="AY76" s="43">
        <f t="shared" si="73"/>
        <v>-14.457341999999997</v>
      </c>
      <c r="AZ76" s="49">
        <f t="shared" si="74"/>
        <v>0.1702908298715118</v>
      </c>
      <c r="BA76" s="50">
        <f t="shared" si="75"/>
        <v>4.566881867661787</v>
      </c>
      <c r="BB76" s="50">
        <f t="shared" si="76"/>
        <v>1.3199890773347691</v>
      </c>
      <c r="BC76" s="51">
        <f t="shared" si="77"/>
        <v>-6.057164707644581</v>
      </c>
    </row>
    <row r="77" spans="1:55" ht="12.75">
      <c r="A77" s="34">
        <v>4705</v>
      </c>
      <c r="B77" s="35">
        <v>57.576867</v>
      </c>
      <c r="C77" s="8">
        <v>2.074299</v>
      </c>
      <c r="D77" s="8">
        <v>28.470721</v>
      </c>
      <c r="E77" s="8">
        <v>507.81667100000004</v>
      </c>
      <c r="F77" s="8">
        <v>38.205796</v>
      </c>
      <c r="G77" s="8">
        <v>94.716707</v>
      </c>
      <c r="H77" s="8">
        <v>0.479738</v>
      </c>
      <c r="I77" s="36">
        <v>729.3407990000001</v>
      </c>
      <c r="J77" s="37">
        <f t="shared" si="40"/>
        <v>0.07894370790574681</v>
      </c>
      <c r="K77" s="9">
        <f t="shared" si="41"/>
        <v>0.0028440737208779124</v>
      </c>
      <c r="L77" s="9">
        <f t="shared" si="42"/>
        <v>0.03903623798234822</v>
      </c>
      <c r="M77" s="9">
        <f t="shared" si="43"/>
        <v>0.6962680158524904</v>
      </c>
      <c r="N77" s="9">
        <f t="shared" si="44"/>
        <v>0.052384010400054415</v>
      </c>
      <c r="O77" s="9">
        <f t="shared" si="45"/>
        <v>0.12986618482041068</v>
      </c>
      <c r="P77" s="14">
        <f t="shared" si="46"/>
        <v>0.0006577693180715644</v>
      </c>
      <c r="Q77" s="42">
        <f t="shared" si="47"/>
        <v>58.056605</v>
      </c>
      <c r="R77" s="21">
        <f t="shared" si="48"/>
        <v>602.5333780000001</v>
      </c>
      <c r="S77" s="21">
        <f t="shared" si="49"/>
        <v>30.54502</v>
      </c>
      <c r="T77" s="43">
        <f t="shared" si="50"/>
        <v>38.205796</v>
      </c>
      <c r="U77" s="38">
        <f t="shared" si="51"/>
        <v>0.07960147722381837</v>
      </c>
      <c r="V77" s="44">
        <f t="shared" si="52"/>
        <v>0.8261342006729011</v>
      </c>
      <c r="W77" s="44">
        <f t="shared" si="53"/>
        <v>0.041880311703226134</v>
      </c>
      <c r="X77" s="45">
        <f t="shared" si="54"/>
        <v>0.052384010400054415</v>
      </c>
      <c r="Y77" s="35">
        <v>67.772849</v>
      </c>
      <c r="Z77" s="8">
        <v>3.095635</v>
      </c>
      <c r="AA77" s="8">
        <v>37.780714</v>
      </c>
      <c r="AB77" s="8">
        <v>496.540639</v>
      </c>
      <c r="AC77" s="8">
        <v>29.086324</v>
      </c>
      <c r="AD77" s="8">
        <v>94.58488700000001</v>
      </c>
      <c r="AE77" s="8">
        <v>0.479737</v>
      </c>
      <c r="AF77" s="36">
        <v>729.340785</v>
      </c>
      <c r="AG77" s="38">
        <f t="shared" si="55"/>
        <v>0.09292343043598195</v>
      </c>
      <c r="AH77" s="44">
        <f t="shared" si="56"/>
        <v>0.004244428673460238</v>
      </c>
      <c r="AI77" s="44">
        <f t="shared" si="57"/>
        <v>0.05180117998581895</v>
      </c>
      <c r="AJ77" s="44">
        <f t="shared" si="58"/>
        <v>0.680807435537416</v>
      </c>
      <c r="AK77" s="44">
        <f t="shared" si="59"/>
        <v>0.03988029195662753</v>
      </c>
      <c r="AL77" s="44">
        <f t="shared" si="60"/>
        <v>0.12968544626830894</v>
      </c>
      <c r="AM77" s="45">
        <f t="shared" si="61"/>
        <v>0.0006577679469704258</v>
      </c>
      <c r="AN77" s="42">
        <f t="shared" si="62"/>
        <v>68.252586</v>
      </c>
      <c r="AO77" s="21">
        <f t="shared" si="63"/>
        <v>591.125526</v>
      </c>
      <c r="AP77" s="21">
        <f t="shared" si="64"/>
        <v>40.876349000000005</v>
      </c>
      <c r="AQ77" s="43">
        <f t="shared" si="65"/>
        <v>29.086324</v>
      </c>
      <c r="AR77" s="38">
        <f t="shared" si="66"/>
        <v>0.09358119838295237</v>
      </c>
      <c r="AS77" s="44">
        <f t="shared" si="67"/>
        <v>0.810492881805725</v>
      </c>
      <c r="AT77" s="44">
        <f t="shared" si="68"/>
        <v>0.05604560865927919</v>
      </c>
      <c r="AU77" s="45">
        <f t="shared" si="69"/>
        <v>0.03988029195662753</v>
      </c>
      <c r="AV77" s="42">
        <f t="shared" si="70"/>
        <v>10.195980999999996</v>
      </c>
      <c r="AW77" s="21">
        <f t="shared" si="71"/>
        <v>-11.407852000000048</v>
      </c>
      <c r="AX77" s="21">
        <f t="shared" si="72"/>
        <v>10.331329000000004</v>
      </c>
      <c r="AY77" s="43">
        <f t="shared" si="73"/>
        <v>-9.119471999999998</v>
      </c>
      <c r="AZ77" s="49">
        <f t="shared" si="74"/>
        <v>1.3979721159133998</v>
      </c>
      <c r="BA77" s="50">
        <f t="shared" si="75"/>
        <v>-1.5641318867176124</v>
      </c>
      <c r="BB77" s="50">
        <f t="shared" si="76"/>
        <v>1.4165296956053057</v>
      </c>
      <c r="BC77" s="51">
        <f t="shared" si="77"/>
        <v>-1.2503718443426883</v>
      </c>
    </row>
    <row r="78" spans="1:55" ht="12.75">
      <c r="A78" s="34">
        <v>4706</v>
      </c>
      <c r="B78" s="35">
        <v>24.061611</v>
      </c>
      <c r="C78" s="8">
        <v>2.754861</v>
      </c>
      <c r="D78" s="8">
        <v>25.276565</v>
      </c>
      <c r="E78" s="8">
        <v>506.38770999999997</v>
      </c>
      <c r="F78" s="8">
        <v>46.893291</v>
      </c>
      <c r="G78" s="8">
        <v>75.754277</v>
      </c>
      <c r="H78" s="8">
        <v>2.457768</v>
      </c>
      <c r="I78" s="36">
        <v>683.5860829999999</v>
      </c>
      <c r="J78" s="37">
        <f t="shared" si="40"/>
        <v>0.0351990943033871</v>
      </c>
      <c r="K78" s="9">
        <f t="shared" si="41"/>
        <v>0.004030013290952268</v>
      </c>
      <c r="L78" s="9">
        <f t="shared" si="42"/>
        <v>0.03697641837450925</v>
      </c>
      <c r="M78" s="9">
        <f t="shared" si="43"/>
        <v>0.7407811870271794</v>
      </c>
      <c r="N78" s="9">
        <f t="shared" si="44"/>
        <v>0.06859895507849302</v>
      </c>
      <c r="O78" s="9">
        <f t="shared" si="45"/>
        <v>0.1108189281261304</v>
      </c>
      <c r="P78" s="14">
        <f t="shared" si="46"/>
        <v>0.0035954037993485605</v>
      </c>
      <c r="Q78" s="42">
        <f t="shared" si="47"/>
        <v>26.519379</v>
      </c>
      <c r="R78" s="21">
        <f t="shared" si="48"/>
        <v>582.141987</v>
      </c>
      <c r="S78" s="21">
        <f t="shared" si="49"/>
        <v>28.031426000000003</v>
      </c>
      <c r="T78" s="43">
        <f t="shared" si="50"/>
        <v>46.893291</v>
      </c>
      <c r="U78" s="38">
        <f t="shared" si="51"/>
        <v>0.038794498102735664</v>
      </c>
      <c r="V78" s="44">
        <f t="shared" si="52"/>
        <v>0.8516001151533099</v>
      </c>
      <c r="W78" s="44">
        <f t="shared" si="53"/>
        <v>0.04100643166546152</v>
      </c>
      <c r="X78" s="45">
        <f t="shared" si="54"/>
        <v>0.06859895507849302</v>
      </c>
      <c r="Y78" s="35">
        <v>27.062442</v>
      </c>
      <c r="Z78" s="8">
        <v>6.054244</v>
      </c>
      <c r="AA78" s="8">
        <v>29.592954</v>
      </c>
      <c r="AB78" s="8">
        <v>506.485548</v>
      </c>
      <c r="AC78" s="8">
        <v>23.114157</v>
      </c>
      <c r="AD78" s="8">
        <v>88.818952</v>
      </c>
      <c r="AE78" s="8">
        <v>2.457768</v>
      </c>
      <c r="AF78" s="36">
        <v>683.586065</v>
      </c>
      <c r="AG78" s="38">
        <f t="shared" si="55"/>
        <v>0.0395889306014441</v>
      </c>
      <c r="AH78" s="44">
        <f t="shared" si="56"/>
        <v>0.008856593413122485</v>
      </c>
      <c r="AI78" s="44">
        <f t="shared" si="57"/>
        <v>0.043290749674317175</v>
      </c>
      <c r="AJ78" s="44">
        <f t="shared" si="58"/>
        <v>0.7409243116495688</v>
      </c>
      <c r="AK78" s="44">
        <f t="shared" si="59"/>
        <v>0.03381308890690216</v>
      </c>
      <c r="AL78" s="44">
        <f t="shared" si="60"/>
        <v>0.12993089562357285</v>
      </c>
      <c r="AM78" s="45">
        <f t="shared" si="61"/>
        <v>0.0035954037993485605</v>
      </c>
      <c r="AN78" s="42">
        <f t="shared" si="62"/>
        <v>29.520210000000002</v>
      </c>
      <c r="AO78" s="21">
        <f t="shared" si="63"/>
        <v>595.3045</v>
      </c>
      <c r="AP78" s="21">
        <f t="shared" si="64"/>
        <v>35.647197999999996</v>
      </c>
      <c r="AQ78" s="43">
        <f t="shared" si="65"/>
        <v>23.114157</v>
      </c>
      <c r="AR78" s="38">
        <f t="shared" si="66"/>
        <v>0.04318433440079266</v>
      </c>
      <c r="AS78" s="44">
        <f t="shared" si="67"/>
        <v>0.8708552072731417</v>
      </c>
      <c r="AT78" s="44">
        <f t="shared" si="68"/>
        <v>0.05214734308743966</v>
      </c>
      <c r="AU78" s="45">
        <f t="shared" si="69"/>
        <v>0.03381308890690216</v>
      </c>
      <c r="AV78" s="42">
        <f t="shared" si="70"/>
        <v>3.0008310000000016</v>
      </c>
      <c r="AW78" s="21">
        <f t="shared" si="71"/>
        <v>13.16251299999999</v>
      </c>
      <c r="AX78" s="21">
        <f t="shared" si="72"/>
        <v>7.615771999999993</v>
      </c>
      <c r="AY78" s="43">
        <f t="shared" si="73"/>
        <v>-23.779134</v>
      </c>
      <c r="AZ78" s="49">
        <f t="shared" si="74"/>
        <v>0.4389836298056997</v>
      </c>
      <c r="BA78" s="50">
        <f t="shared" si="75"/>
        <v>1.9255092119831785</v>
      </c>
      <c r="BB78" s="50">
        <f t="shared" si="76"/>
        <v>1.1140911421978137</v>
      </c>
      <c r="BC78" s="51">
        <f t="shared" si="77"/>
        <v>-3.478586617159086</v>
      </c>
    </row>
    <row r="79" spans="1:55" ht="12.75">
      <c r="A79" s="34">
        <v>4707</v>
      </c>
      <c r="B79" s="35">
        <v>136.158535</v>
      </c>
      <c r="C79" s="8">
        <v>13.787412</v>
      </c>
      <c r="D79" s="8">
        <v>108.975618</v>
      </c>
      <c r="E79" s="8">
        <v>1130.43388</v>
      </c>
      <c r="F79" s="8">
        <v>61.648219</v>
      </c>
      <c r="G79" s="8">
        <v>109.257274</v>
      </c>
      <c r="H79" s="8">
        <v>3.691471</v>
      </c>
      <c r="I79" s="36">
        <v>1563.9524090000002</v>
      </c>
      <c r="J79" s="37">
        <f t="shared" si="40"/>
        <v>0.08706053599614359</v>
      </c>
      <c r="K79" s="9">
        <f t="shared" si="41"/>
        <v>0.00881574907309088</v>
      </c>
      <c r="L79" s="9">
        <f t="shared" si="42"/>
        <v>0.06967962539837104</v>
      </c>
      <c r="M79" s="9">
        <f t="shared" si="43"/>
        <v>0.7228058050198636</v>
      </c>
      <c r="N79" s="9">
        <f t="shared" si="44"/>
        <v>0.03941821927907525</v>
      </c>
      <c r="O79" s="9">
        <f t="shared" si="45"/>
        <v>0.0698597178349306</v>
      </c>
      <c r="P79" s="14">
        <f t="shared" si="46"/>
        <v>0.0023603473985249635</v>
      </c>
      <c r="Q79" s="42">
        <f t="shared" si="47"/>
        <v>139.850006</v>
      </c>
      <c r="R79" s="21">
        <f t="shared" si="48"/>
        <v>1239.691154</v>
      </c>
      <c r="S79" s="21">
        <f t="shared" si="49"/>
        <v>122.76303</v>
      </c>
      <c r="T79" s="43">
        <f t="shared" si="50"/>
        <v>61.648219</v>
      </c>
      <c r="U79" s="38">
        <f t="shared" si="51"/>
        <v>0.08942088339466855</v>
      </c>
      <c r="V79" s="44">
        <f t="shared" si="52"/>
        <v>0.7926655228547942</v>
      </c>
      <c r="W79" s="44">
        <f t="shared" si="53"/>
        <v>0.07849537447146193</v>
      </c>
      <c r="X79" s="45">
        <f t="shared" si="54"/>
        <v>0.03941821927907525</v>
      </c>
      <c r="Y79" s="35">
        <v>159.767302</v>
      </c>
      <c r="Z79" s="8">
        <v>15.228426</v>
      </c>
      <c r="AA79" s="8">
        <v>134.095531</v>
      </c>
      <c r="AB79" s="8">
        <v>1097.742736</v>
      </c>
      <c r="AC79" s="8">
        <v>46.101321</v>
      </c>
      <c r="AD79" s="8">
        <v>107.416881</v>
      </c>
      <c r="AE79" s="8">
        <v>3.600219</v>
      </c>
      <c r="AF79" s="36">
        <v>1563.952416</v>
      </c>
      <c r="AG79" s="38">
        <f t="shared" si="55"/>
        <v>0.10215611490515629</v>
      </c>
      <c r="AH79" s="44">
        <f t="shared" si="56"/>
        <v>0.009737141560296671</v>
      </c>
      <c r="AI79" s="44">
        <f t="shared" si="57"/>
        <v>0.08574143959133732</v>
      </c>
      <c r="AJ79" s="44">
        <f t="shared" si="58"/>
        <v>0.7019029029802145</v>
      </c>
      <c r="AK79" s="44">
        <f t="shared" si="59"/>
        <v>0.02947744492396507</v>
      </c>
      <c r="AL79" s="44">
        <f t="shared" si="60"/>
        <v>0.06868296016033056</v>
      </c>
      <c r="AM79" s="45">
        <f t="shared" si="61"/>
        <v>0.002302000354538921</v>
      </c>
      <c r="AN79" s="42">
        <f t="shared" si="62"/>
        <v>163.367521</v>
      </c>
      <c r="AO79" s="21">
        <f t="shared" si="63"/>
        <v>1205.159617</v>
      </c>
      <c r="AP79" s="21">
        <f t="shared" si="64"/>
        <v>149.323957</v>
      </c>
      <c r="AQ79" s="43">
        <f t="shared" si="65"/>
        <v>46.101321</v>
      </c>
      <c r="AR79" s="38">
        <f t="shared" si="66"/>
        <v>0.10445811525969521</v>
      </c>
      <c r="AS79" s="44">
        <f t="shared" si="67"/>
        <v>0.7705858631405451</v>
      </c>
      <c r="AT79" s="44">
        <f t="shared" si="68"/>
        <v>0.095478581151634</v>
      </c>
      <c r="AU79" s="45">
        <f t="shared" si="69"/>
        <v>0.02947744492396507</v>
      </c>
      <c r="AV79" s="42">
        <f t="shared" si="70"/>
        <v>23.517515000000003</v>
      </c>
      <c r="AW79" s="21">
        <f t="shared" si="71"/>
        <v>-34.53153700000007</v>
      </c>
      <c r="AX79" s="21">
        <f t="shared" si="72"/>
        <v>26.560927000000007</v>
      </c>
      <c r="AY79" s="43">
        <f t="shared" si="73"/>
        <v>-15.546897999999999</v>
      </c>
      <c r="AZ79" s="49">
        <f t="shared" si="74"/>
        <v>1.503723186502666</v>
      </c>
      <c r="BA79" s="50">
        <f t="shared" si="75"/>
        <v>-2.207965971424908</v>
      </c>
      <c r="BB79" s="50">
        <f t="shared" si="76"/>
        <v>1.6983206680172072</v>
      </c>
      <c r="BC79" s="51">
        <f t="shared" si="77"/>
        <v>-0.9940774355110183</v>
      </c>
    </row>
    <row r="80" spans="1:55" ht="12.75">
      <c r="A80" s="34">
        <v>4708</v>
      </c>
      <c r="B80" s="35">
        <v>57.147957</v>
      </c>
      <c r="C80" s="8">
        <v>5.166647</v>
      </c>
      <c r="D80" s="8">
        <v>16.290665</v>
      </c>
      <c r="E80" s="8">
        <v>612.478286</v>
      </c>
      <c r="F80" s="8">
        <v>21.174956</v>
      </c>
      <c r="G80" s="8">
        <v>72.72646</v>
      </c>
      <c r="H80" s="8">
        <v>0.401088</v>
      </c>
      <c r="I80" s="36">
        <v>785.3860589999999</v>
      </c>
      <c r="J80" s="37">
        <f t="shared" si="40"/>
        <v>0.07276416017972634</v>
      </c>
      <c r="K80" s="9">
        <f t="shared" si="41"/>
        <v>0.006578480660299066</v>
      </c>
      <c r="L80" s="9">
        <f t="shared" si="42"/>
        <v>0.02074223856321341</v>
      </c>
      <c r="M80" s="9">
        <f t="shared" si="43"/>
        <v>0.7798435928183443</v>
      </c>
      <c r="N80" s="9">
        <f t="shared" si="44"/>
        <v>0.026961206857887457</v>
      </c>
      <c r="O80" s="9">
        <f t="shared" si="45"/>
        <v>0.09259963194737585</v>
      </c>
      <c r="P80" s="14">
        <f t="shared" si="46"/>
        <v>0.0005106889731537748</v>
      </c>
      <c r="Q80" s="42">
        <f t="shared" si="47"/>
        <v>57.549045</v>
      </c>
      <c r="R80" s="21">
        <f t="shared" si="48"/>
        <v>685.204746</v>
      </c>
      <c r="S80" s="21">
        <f t="shared" si="49"/>
        <v>21.457312</v>
      </c>
      <c r="T80" s="43">
        <f t="shared" si="50"/>
        <v>21.174956</v>
      </c>
      <c r="U80" s="38">
        <f t="shared" si="51"/>
        <v>0.07327484915288011</v>
      </c>
      <c r="V80" s="44">
        <f t="shared" si="52"/>
        <v>0.87244322476572</v>
      </c>
      <c r="W80" s="44">
        <f t="shared" si="53"/>
        <v>0.027320719223512476</v>
      </c>
      <c r="X80" s="45">
        <f t="shared" si="54"/>
        <v>0.026961206857887457</v>
      </c>
      <c r="Y80" s="35">
        <v>65.503922</v>
      </c>
      <c r="Z80" s="8">
        <v>5.701017</v>
      </c>
      <c r="AA80" s="8">
        <v>24.808423</v>
      </c>
      <c r="AB80" s="8">
        <v>598.092614</v>
      </c>
      <c r="AC80" s="8">
        <v>21.297694</v>
      </c>
      <c r="AD80" s="8">
        <v>69.581311</v>
      </c>
      <c r="AE80" s="8">
        <v>0.401088</v>
      </c>
      <c r="AF80" s="36">
        <v>785.386069</v>
      </c>
      <c r="AG80" s="38">
        <f t="shared" si="55"/>
        <v>0.08340346922302577</v>
      </c>
      <c r="AH80" s="44">
        <f t="shared" si="56"/>
        <v>0.007258872161875235</v>
      </c>
      <c r="AI80" s="44">
        <f t="shared" si="57"/>
        <v>0.03158755202707259</v>
      </c>
      <c r="AJ80" s="44">
        <f t="shared" si="58"/>
        <v>0.7615269040572569</v>
      </c>
      <c r="AK80" s="44">
        <f t="shared" si="59"/>
        <v>0.02711748414164301</v>
      </c>
      <c r="AL80" s="44">
        <f t="shared" si="60"/>
        <v>0.08859504214856455</v>
      </c>
      <c r="AM80" s="45">
        <f t="shared" si="61"/>
        <v>0.0005106889731537748</v>
      </c>
      <c r="AN80" s="42">
        <f t="shared" si="62"/>
        <v>65.90501</v>
      </c>
      <c r="AO80" s="21">
        <f t="shared" si="63"/>
        <v>667.673925</v>
      </c>
      <c r="AP80" s="21">
        <f t="shared" si="64"/>
        <v>30.50944</v>
      </c>
      <c r="AQ80" s="43">
        <f t="shared" si="65"/>
        <v>21.297694</v>
      </c>
      <c r="AR80" s="38">
        <f t="shared" si="66"/>
        <v>0.08391415819617956</v>
      </c>
      <c r="AS80" s="44">
        <f t="shared" si="67"/>
        <v>0.8501219462058215</v>
      </c>
      <c r="AT80" s="44">
        <f t="shared" si="68"/>
        <v>0.03884642418894783</v>
      </c>
      <c r="AU80" s="45">
        <f t="shared" si="69"/>
        <v>0.02711748414164301</v>
      </c>
      <c r="AV80" s="42">
        <f t="shared" si="70"/>
        <v>8.355965000000005</v>
      </c>
      <c r="AW80" s="21">
        <f t="shared" si="71"/>
        <v>-17.530820999999946</v>
      </c>
      <c r="AX80" s="21">
        <f t="shared" si="72"/>
        <v>9.052128</v>
      </c>
      <c r="AY80" s="43">
        <f t="shared" si="73"/>
        <v>0.12273799999999824</v>
      </c>
      <c r="AZ80" s="49">
        <f t="shared" si="74"/>
        <v>1.0639309043299447</v>
      </c>
      <c r="BA80" s="50">
        <f t="shared" si="75"/>
        <v>-2.2321278559898516</v>
      </c>
      <c r="BB80" s="50">
        <f t="shared" si="76"/>
        <v>1.152570496543535</v>
      </c>
      <c r="BC80" s="51">
        <f t="shared" si="77"/>
        <v>0.015627728375555358</v>
      </c>
    </row>
    <row r="81" spans="1:55" ht="12.75">
      <c r="A81" s="34">
        <v>4709</v>
      </c>
      <c r="B81" s="35">
        <v>106.567649</v>
      </c>
      <c r="C81" s="8">
        <v>7.256461</v>
      </c>
      <c r="D81" s="8">
        <v>8.798331</v>
      </c>
      <c r="E81" s="8">
        <v>628.7433269999999</v>
      </c>
      <c r="F81" s="8">
        <v>59.821216</v>
      </c>
      <c r="G81" s="8">
        <v>76.651183</v>
      </c>
      <c r="H81" s="8">
        <v>0.913361</v>
      </c>
      <c r="I81" s="36">
        <v>888.7515279999999</v>
      </c>
      <c r="J81" s="37">
        <f t="shared" si="40"/>
        <v>0.11990713449440057</v>
      </c>
      <c r="K81" s="9">
        <f t="shared" si="41"/>
        <v>0.008164780336670207</v>
      </c>
      <c r="L81" s="9">
        <f t="shared" si="42"/>
        <v>0.009899652178150743</v>
      </c>
      <c r="M81" s="9">
        <f t="shared" si="43"/>
        <v>0.7074455651456275</v>
      </c>
      <c r="N81" s="9">
        <f t="shared" si="44"/>
        <v>0.06730926936870482</v>
      </c>
      <c r="O81" s="9">
        <f t="shared" si="45"/>
        <v>0.08624590854149283</v>
      </c>
      <c r="P81" s="14">
        <f t="shared" si="46"/>
        <v>0.0010276899349533383</v>
      </c>
      <c r="Q81" s="42">
        <f t="shared" si="47"/>
        <v>107.48101</v>
      </c>
      <c r="R81" s="21">
        <f t="shared" si="48"/>
        <v>705.3945099999999</v>
      </c>
      <c r="S81" s="21">
        <f t="shared" si="49"/>
        <v>16.054792</v>
      </c>
      <c r="T81" s="43">
        <f t="shared" si="50"/>
        <v>59.821216</v>
      </c>
      <c r="U81" s="38">
        <f t="shared" si="51"/>
        <v>0.12093482442935391</v>
      </c>
      <c r="V81" s="44">
        <f t="shared" si="52"/>
        <v>0.7936914736871202</v>
      </c>
      <c r="W81" s="44">
        <f t="shared" si="53"/>
        <v>0.018064432514820948</v>
      </c>
      <c r="X81" s="45">
        <f t="shared" si="54"/>
        <v>0.06730926936870482</v>
      </c>
      <c r="Y81" s="35">
        <v>115.786586</v>
      </c>
      <c r="Z81" s="8">
        <v>8.102551</v>
      </c>
      <c r="AA81" s="8">
        <v>14.486912</v>
      </c>
      <c r="AB81" s="8">
        <v>619.390378</v>
      </c>
      <c r="AC81" s="8">
        <v>50.728015</v>
      </c>
      <c r="AD81" s="8">
        <v>79.343715</v>
      </c>
      <c r="AE81" s="8">
        <v>0.913361</v>
      </c>
      <c r="AF81" s="36">
        <v>888.751518</v>
      </c>
      <c r="AG81" s="38">
        <f t="shared" si="55"/>
        <v>0.13028004155510156</v>
      </c>
      <c r="AH81" s="44">
        <f t="shared" si="56"/>
        <v>0.00911677869992928</v>
      </c>
      <c r="AI81" s="44">
        <f t="shared" si="57"/>
        <v>0.01630029490087133</v>
      </c>
      <c r="AJ81" s="44">
        <f t="shared" si="58"/>
        <v>0.6969218712836915</v>
      </c>
      <c r="AK81" s="44">
        <f t="shared" si="59"/>
        <v>0.05707783717025576</v>
      </c>
      <c r="AL81" s="44">
        <f t="shared" si="60"/>
        <v>0.08927547520345867</v>
      </c>
      <c r="AM81" s="45">
        <f t="shared" si="61"/>
        <v>0.0010276899349533383</v>
      </c>
      <c r="AN81" s="42">
        <f t="shared" si="62"/>
        <v>116.699947</v>
      </c>
      <c r="AO81" s="21">
        <f t="shared" si="63"/>
        <v>698.734093</v>
      </c>
      <c r="AP81" s="21">
        <f t="shared" si="64"/>
        <v>22.589463000000002</v>
      </c>
      <c r="AQ81" s="43">
        <f t="shared" si="65"/>
        <v>50.728015</v>
      </c>
      <c r="AR81" s="38">
        <f t="shared" si="66"/>
        <v>0.1313077314900549</v>
      </c>
      <c r="AS81" s="44">
        <f t="shared" si="67"/>
        <v>0.7861973464871501</v>
      </c>
      <c r="AT81" s="44">
        <f t="shared" si="68"/>
        <v>0.02541707360080061</v>
      </c>
      <c r="AU81" s="45">
        <f t="shared" si="69"/>
        <v>0.05707783717025576</v>
      </c>
      <c r="AV81" s="42">
        <f t="shared" si="70"/>
        <v>9.218936999999997</v>
      </c>
      <c r="AW81" s="21">
        <f t="shared" si="71"/>
        <v>-6.660416999999825</v>
      </c>
      <c r="AX81" s="21">
        <f t="shared" si="72"/>
        <v>6.534671000000003</v>
      </c>
      <c r="AY81" s="43">
        <f t="shared" si="73"/>
        <v>-9.093201</v>
      </c>
      <c r="AZ81" s="49">
        <f t="shared" si="74"/>
        <v>1.0372907060700987</v>
      </c>
      <c r="BA81" s="50">
        <f t="shared" si="75"/>
        <v>-0.7494127199970113</v>
      </c>
      <c r="BB81" s="50">
        <f t="shared" si="76"/>
        <v>0.7352641085979661</v>
      </c>
      <c r="BC81" s="51">
        <f t="shared" si="77"/>
        <v>-1.0231432198449062</v>
      </c>
    </row>
    <row r="82" spans="1:55" ht="12.75">
      <c r="A82" s="34">
        <v>4710</v>
      </c>
      <c r="B82" s="35">
        <v>130.665684</v>
      </c>
      <c r="C82" s="8">
        <v>11.985841</v>
      </c>
      <c r="D82" s="8">
        <v>55.241432</v>
      </c>
      <c r="E82" s="8">
        <v>688.938908</v>
      </c>
      <c r="F82" s="8">
        <v>143.591908</v>
      </c>
      <c r="G82" s="8">
        <v>90.297279</v>
      </c>
      <c r="H82" s="8">
        <v>0.680926</v>
      </c>
      <c r="I82" s="36">
        <v>1121.4019779999999</v>
      </c>
      <c r="J82" s="37">
        <f t="shared" si="40"/>
        <v>0.11651993358620598</v>
      </c>
      <c r="K82" s="9">
        <f t="shared" si="41"/>
        <v>0.010688264543082518</v>
      </c>
      <c r="L82" s="9">
        <f t="shared" si="42"/>
        <v>0.04926104383953567</v>
      </c>
      <c r="M82" s="9">
        <f t="shared" si="43"/>
        <v>0.6143549962598693</v>
      </c>
      <c r="N82" s="9">
        <f t="shared" si="44"/>
        <v>0.1280467761044024</v>
      </c>
      <c r="O82" s="9">
        <f t="shared" si="45"/>
        <v>0.08052177610837068</v>
      </c>
      <c r="P82" s="14">
        <f t="shared" si="46"/>
        <v>0.0006072095585335235</v>
      </c>
      <c r="Q82" s="42">
        <f t="shared" si="47"/>
        <v>131.34661</v>
      </c>
      <c r="R82" s="21">
        <f t="shared" si="48"/>
        <v>779.236187</v>
      </c>
      <c r="S82" s="21">
        <f t="shared" si="49"/>
        <v>67.227273</v>
      </c>
      <c r="T82" s="43">
        <f t="shared" si="50"/>
        <v>143.591908</v>
      </c>
      <c r="U82" s="38">
        <f t="shared" si="51"/>
        <v>0.1171271431447395</v>
      </c>
      <c r="V82" s="44">
        <f t="shared" si="52"/>
        <v>0.69487677236824</v>
      </c>
      <c r="W82" s="44">
        <f t="shared" si="53"/>
        <v>0.05994930838261818</v>
      </c>
      <c r="X82" s="45">
        <f t="shared" si="54"/>
        <v>0.1280467761044024</v>
      </c>
      <c r="Y82" s="35">
        <v>142.715014</v>
      </c>
      <c r="Z82" s="8">
        <v>12.73363</v>
      </c>
      <c r="AA82" s="8">
        <v>76.33597</v>
      </c>
      <c r="AB82" s="8">
        <v>673.8231149999999</v>
      </c>
      <c r="AC82" s="8">
        <v>119.918408</v>
      </c>
      <c r="AD82" s="8">
        <v>95.235956</v>
      </c>
      <c r="AE82" s="8">
        <v>0.63985</v>
      </c>
      <c r="AF82" s="36">
        <v>1121.4019429999998</v>
      </c>
      <c r="AG82" s="38">
        <f t="shared" si="55"/>
        <v>0.12726481386677205</v>
      </c>
      <c r="AH82" s="44">
        <f t="shared" si="56"/>
        <v>0.011355098572868757</v>
      </c>
      <c r="AI82" s="44">
        <f t="shared" si="57"/>
        <v>0.06807190596911897</v>
      </c>
      <c r="AJ82" s="44">
        <f t="shared" si="58"/>
        <v>0.6008756255288146</v>
      </c>
      <c r="AK82" s="44">
        <f t="shared" si="59"/>
        <v>0.10693614810085525</v>
      </c>
      <c r="AL82" s="44">
        <f t="shared" si="60"/>
        <v>0.0849257963409799</v>
      </c>
      <c r="AM82" s="45">
        <f t="shared" si="61"/>
        <v>0.0005705804096593096</v>
      </c>
      <c r="AN82" s="42">
        <f t="shared" si="62"/>
        <v>143.354864</v>
      </c>
      <c r="AO82" s="21">
        <f t="shared" si="63"/>
        <v>769.0590709999999</v>
      </c>
      <c r="AP82" s="21">
        <f t="shared" si="64"/>
        <v>89.06960000000001</v>
      </c>
      <c r="AQ82" s="43">
        <f t="shared" si="65"/>
        <v>119.918408</v>
      </c>
      <c r="AR82" s="38">
        <f t="shared" si="66"/>
        <v>0.12783539427643137</v>
      </c>
      <c r="AS82" s="44">
        <f t="shared" si="67"/>
        <v>0.6858014218697945</v>
      </c>
      <c r="AT82" s="44">
        <f t="shared" si="68"/>
        <v>0.07942700454198773</v>
      </c>
      <c r="AU82" s="45">
        <f t="shared" si="69"/>
        <v>0.10693614810085525</v>
      </c>
      <c r="AV82" s="42">
        <f t="shared" si="70"/>
        <v>12.008253999999994</v>
      </c>
      <c r="AW82" s="21">
        <f t="shared" si="71"/>
        <v>-10.177116000000069</v>
      </c>
      <c r="AX82" s="21">
        <f t="shared" si="72"/>
        <v>21.84232700000001</v>
      </c>
      <c r="AY82" s="43">
        <f t="shared" si="73"/>
        <v>-23.67349999999999</v>
      </c>
      <c r="AZ82" s="49">
        <f t="shared" si="74"/>
        <v>1.0708251131691868</v>
      </c>
      <c r="BA82" s="50">
        <f t="shared" si="75"/>
        <v>-0.9075350498445434</v>
      </c>
      <c r="BB82" s="50">
        <f t="shared" si="76"/>
        <v>1.9477696159369549</v>
      </c>
      <c r="BC82" s="51">
        <f t="shared" si="77"/>
        <v>-2.1110628003547154</v>
      </c>
    </row>
    <row r="83" spans="1:55" ht="12.75">
      <c r="A83" s="34">
        <v>4800</v>
      </c>
      <c r="B83" s="35">
        <v>106.686032</v>
      </c>
      <c r="C83" s="8">
        <v>4.693053</v>
      </c>
      <c r="D83" s="8">
        <v>32.294396</v>
      </c>
      <c r="E83" s="8">
        <v>1499.5090209999998</v>
      </c>
      <c r="F83" s="8">
        <v>126.98211</v>
      </c>
      <c r="G83" s="8">
        <v>163.268968</v>
      </c>
      <c r="H83" s="8">
        <v>2.996598</v>
      </c>
      <c r="I83" s="36">
        <v>1936.4301779999998</v>
      </c>
      <c r="J83" s="37">
        <f t="shared" si="40"/>
        <v>0.055094179595046575</v>
      </c>
      <c r="K83" s="9">
        <f t="shared" si="41"/>
        <v>0.0024235591106347653</v>
      </c>
      <c r="L83" s="9">
        <f t="shared" si="42"/>
        <v>0.01667728398725668</v>
      </c>
      <c r="M83" s="9">
        <f t="shared" si="43"/>
        <v>0.7743677195470767</v>
      </c>
      <c r="N83" s="9">
        <f t="shared" si="44"/>
        <v>0.06557536204643885</v>
      </c>
      <c r="O83" s="9">
        <f t="shared" si="45"/>
        <v>0.08431441001845408</v>
      </c>
      <c r="P83" s="14">
        <f t="shared" si="46"/>
        <v>0.0015474856950922814</v>
      </c>
      <c r="Q83" s="42">
        <f t="shared" si="47"/>
        <v>109.68263</v>
      </c>
      <c r="R83" s="21">
        <f t="shared" si="48"/>
        <v>1662.777989</v>
      </c>
      <c r="S83" s="21">
        <f t="shared" si="49"/>
        <v>36.987449</v>
      </c>
      <c r="T83" s="43">
        <f t="shared" si="50"/>
        <v>126.98211</v>
      </c>
      <c r="U83" s="38">
        <f t="shared" si="51"/>
        <v>0.05664166529013886</v>
      </c>
      <c r="V83" s="44">
        <f t="shared" si="52"/>
        <v>0.8586821295655309</v>
      </c>
      <c r="W83" s="44">
        <f t="shared" si="53"/>
        <v>0.019100843097891444</v>
      </c>
      <c r="X83" s="45">
        <f t="shared" si="54"/>
        <v>0.06557536204643885</v>
      </c>
      <c r="Y83" s="35">
        <v>114.42115</v>
      </c>
      <c r="Z83" s="8">
        <v>17.171323</v>
      </c>
      <c r="AA83" s="8">
        <v>52.146358</v>
      </c>
      <c r="AB83" s="8">
        <v>1469.969706</v>
      </c>
      <c r="AC83" s="8">
        <v>106.102632</v>
      </c>
      <c r="AD83" s="8">
        <v>173.62241999999998</v>
      </c>
      <c r="AE83" s="8">
        <v>2.996598</v>
      </c>
      <c r="AF83" s="36">
        <v>1936.430187</v>
      </c>
      <c r="AG83" s="38">
        <f t="shared" si="55"/>
        <v>0.059088704204237</v>
      </c>
      <c r="AH83" s="44">
        <f t="shared" si="56"/>
        <v>0.008867514664399122</v>
      </c>
      <c r="AI83" s="44">
        <f t="shared" si="57"/>
        <v>0.026929118639257232</v>
      </c>
      <c r="AJ83" s="44">
        <f t="shared" si="58"/>
        <v>0.7591131984517131</v>
      </c>
      <c r="AK83" s="44">
        <f t="shared" si="59"/>
        <v>0.0547929035631875</v>
      </c>
      <c r="AL83" s="44">
        <f t="shared" si="60"/>
        <v>0.08966107942984143</v>
      </c>
      <c r="AM83" s="45">
        <f t="shared" si="61"/>
        <v>0.0015474856950922814</v>
      </c>
      <c r="AN83" s="42">
        <f t="shared" si="62"/>
        <v>117.417748</v>
      </c>
      <c r="AO83" s="21">
        <f t="shared" si="63"/>
        <v>1643.592126</v>
      </c>
      <c r="AP83" s="21">
        <f t="shared" si="64"/>
        <v>69.317681</v>
      </c>
      <c r="AQ83" s="43">
        <f t="shared" si="65"/>
        <v>106.102632</v>
      </c>
      <c r="AR83" s="38">
        <f t="shared" si="66"/>
        <v>0.060636189899329285</v>
      </c>
      <c r="AS83" s="44">
        <f t="shared" si="67"/>
        <v>0.8487742778815546</v>
      </c>
      <c r="AT83" s="44">
        <f t="shared" si="68"/>
        <v>0.03579663330365635</v>
      </c>
      <c r="AU83" s="45">
        <f t="shared" si="69"/>
        <v>0.0547929035631875</v>
      </c>
      <c r="AV83" s="42">
        <f t="shared" si="70"/>
        <v>7.735118</v>
      </c>
      <c r="AW83" s="21">
        <f t="shared" si="71"/>
        <v>-19.185862999999927</v>
      </c>
      <c r="AX83" s="21">
        <f t="shared" si="72"/>
        <v>32.330231999999995</v>
      </c>
      <c r="AY83" s="43">
        <f t="shared" si="73"/>
        <v>-20.879478000000006</v>
      </c>
      <c r="AZ83" s="49">
        <f t="shared" si="74"/>
        <v>0.39945246091904263</v>
      </c>
      <c r="BA83" s="50">
        <f t="shared" si="75"/>
        <v>-0.9907851683976343</v>
      </c>
      <c r="BB83" s="50">
        <f t="shared" si="76"/>
        <v>1.6695790205764907</v>
      </c>
      <c r="BC83" s="51">
        <f t="shared" si="77"/>
        <v>-1.078245848325135</v>
      </c>
    </row>
    <row r="84" spans="1:55" ht="12.75">
      <c r="A84" s="34">
        <v>4801</v>
      </c>
      <c r="B84" s="35">
        <v>21.274102</v>
      </c>
      <c r="C84" s="8">
        <v>1.327737</v>
      </c>
      <c r="D84" s="8">
        <v>20.012404</v>
      </c>
      <c r="E84" s="8">
        <v>298.119101</v>
      </c>
      <c r="F84" s="8">
        <v>28.742443</v>
      </c>
      <c r="G84" s="8">
        <v>70.805652</v>
      </c>
      <c r="H84" s="8">
        <v>0</v>
      </c>
      <c r="I84" s="36">
        <v>440.281439</v>
      </c>
      <c r="J84" s="37">
        <f t="shared" si="40"/>
        <v>0.04831932513057858</v>
      </c>
      <c r="K84" s="9">
        <f t="shared" si="41"/>
        <v>0.003015655175052701</v>
      </c>
      <c r="L84" s="9">
        <f t="shared" si="42"/>
        <v>0.04545366265144782</v>
      </c>
      <c r="M84" s="9">
        <f t="shared" si="43"/>
        <v>0.6771103085269966</v>
      </c>
      <c r="N84" s="9">
        <f t="shared" si="44"/>
        <v>0.0652819775125701</v>
      </c>
      <c r="O84" s="9">
        <f t="shared" si="45"/>
        <v>0.1608190710033543</v>
      </c>
      <c r="P84" s="14">
        <f t="shared" si="46"/>
        <v>0</v>
      </c>
      <c r="Q84" s="42">
        <f t="shared" si="47"/>
        <v>21.274102</v>
      </c>
      <c r="R84" s="21">
        <f t="shared" si="48"/>
        <v>368.924753</v>
      </c>
      <c r="S84" s="21">
        <f t="shared" si="49"/>
        <v>21.340141</v>
      </c>
      <c r="T84" s="43">
        <f t="shared" si="50"/>
        <v>28.742443</v>
      </c>
      <c r="U84" s="38">
        <f t="shared" si="51"/>
        <v>0.04831932513057858</v>
      </c>
      <c r="V84" s="44">
        <f t="shared" si="52"/>
        <v>0.8379293795303508</v>
      </c>
      <c r="W84" s="44">
        <f t="shared" si="53"/>
        <v>0.04846931782650052</v>
      </c>
      <c r="X84" s="45">
        <f t="shared" si="54"/>
        <v>0.0652819775125701</v>
      </c>
      <c r="Y84" s="35">
        <v>25.626158</v>
      </c>
      <c r="Z84" s="8">
        <v>1.84172</v>
      </c>
      <c r="AA84" s="8">
        <v>28.653802</v>
      </c>
      <c r="AB84" s="8">
        <v>295.161243</v>
      </c>
      <c r="AC84" s="8">
        <v>13.355925</v>
      </c>
      <c r="AD84" s="8">
        <v>75.642586</v>
      </c>
      <c r="AE84" s="8">
        <v>0</v>
      </c>
      <c r="AF84" s="36">
        <v>440.281434</v>
      </c>
      <c r="AG84" s="38">
        <f t="shared" si="55"/>
        <v>0.05820403889431278</v>
      </c>
      <c r="AH84" s="44">
        <f t="shared" si="56"/>
        <v>0.004183051650287715</v>
      </c>
      <c r="AI84" s="44">
        <f t="shared" si="57"/>
        <v>0.06508064947066733</v>
      </c>
      <c r="AJ84" s="44">
        <f t="shared" si="58"/>
        <v>0.670392201112071</v>
      </c>
      <c r="AK84" s="44">
        <f t="shared" si="59"/>
        <v>0.03033497171794244</v>
      </c>
      <c r="AL84" s="44">
        <f t="shared" si="60"/>
        <v>0.17180507579834634</v>
      </c>
      <c r="AM84" s="45">
        <f t="shared" si="61"/>
        <v>0</v>
      </c>
      <c r="AN84" s="42">
        <f t="shared" si="62"/>
        <v>25.626158</v>
      </c>
      <c r="AO84" s="21">
        <f t="shared" si="63"/>
        <v>370.803829</v>
      </c>
      <c r="AP84" s="21">
        <f t="shared" si="64"/>
        <v>30.495521999999998</v>
      </c>
      <c r="AQ84" s="43">
        <f t="shared" si="65"/>
        <v>13.355925</v>
      </c>
      <c r="AR84" s="38">
        <f t="shared" si="66"/>
        <v>0.05820403889431278</v>
      </c>
      <c r="AS84" s="44">
        <f t="shared" si="67"/>
        <v>0.8421972769104173</v>
      </c>
      <c r="AT84" s="44">
        <f t="shared" si="68"/>
        <v>0.06926370112095505</v>
      </c>
      <c r="AU84" s="45">
        <f t="shared" si="69"/>
        <v>0.03033497171794244</v>
      </c>
      <c r="AV84" s="42">
        <f t="shared" si="70"/>
        <v>4.352056000000001</v>
      </c>
      <c r="AW84" s="21">
        <f t="shared" si="71"/>
        <v>1.8790759999999977</v>
      </c>
      <c r="AX84" s="21">
        <f t="shared" si="72"/>
        <v>9.155380999999998</v>
      </c>
      <c r="AY84" s="43">
        <f t="shared" si="73"/>
        <v>-15.386518000000002</v>
      </c>
      <c r="AZ84" s="49">
        <f t="shared" si="74"/>
        <v>0.9884713763734204</v>
      </c>
      <c r="BA84" s="50">
        <f t="shared" si="75"/>
        <v>0.4267897380066499</v>
      </c>
      <c r="BB84" s="50">
        <f t="shared" si="76"/>
        <v>2.079438329445453</v>
      </c>
      <c r="BC84" s="51">
        <f t="shared" si="77"/>
        <v>-3.4947005794627657</v>
      </c>
    </row>
    <row r="85" spans="1:55" ht="12.75">
      <c r="A85" s="34">
        <v>4802</v>
      </c>
      <c r="B85" s="35">
        <v>68.87404</v>
      </c>
      <c r="C85" s="8">
        <v>1.841398</v>
      </c>
      <c r="D85" s="8">
        <v>37.343214</v>
      </c>
      <c r="E85" s="8">
        <v>725.4194749999999</v>
      </c>
      <c r="F85" s="8">
        <v>35.993597</v>
      </c>
      <c r="G85" s="8">
        <v>146.479468</v>
      </c>
      <c r="H85" s="8">
        <v>8.542469</v>
      </c>
      <c r="I85" s="36">
        <v>1024.493661</v>
      </c>
      <c r="J85" s="37">
        <f t="shared" si="40"/>
        <v>0.06722739497750782</v>
      </c>
      <c r="K85" s="9">
        <f t="shared" si="41"/>
        <v>0.0017973737369957237</v>
      </c>
      <c r="L85" s="9">
        <f t="shared" si="42"/>
        <v>0.03645041001381072</v>
      </c>
      <c r="M85" s="9">
        <f t="shared" si="43"/>
        <v>0.7080760990672444</v>
      </c>
      <c r="N85" s="9">
        <f t="shared" si="44"/>
        <v>0.03513305974472008</v>
      </c>
      <c r="O85" s="9">
        <f t="shared" si="45"/>
        <v>0.14297742736350616</v>
      </c>
      <c r="P85" s="14">
        <f t="shared" si="46"/>
        <v>0.008338235096215008</v>
      </c>
      <c r="Q85" s="42">
        <f t="shared" si="47"/>
        <v>77.41650899999999</v>
      </c>
      <c r="R85" s="21">
        <f t="shared" si="48"/>
        <v>871.8989429999999</v>
      </c>
      <c r="S85" s="21">
        <f t="shared" si="49"/>
        <v>39.184612</v>
      </c>
      <c r="T85" s="43">
        <f t="shared" si="50"/>
        <v>35.993597</v>
      </c>
      <c r="U85" s="38">
        <f t="shared" si="51"/>
        <v>0.07556563007372281</v>
      </c>
      <c r="V85" s="44">
        <f t="shared" si="52"/>
        <v>0.8510535264307506</v>
      </c>
      <c r="W85" s="44">
        <f t="shared" si="53"/>
        <v>0.03824778375080644</v>
      </c>
      <c r="X85" s="45">
        <f t="shared" si="54"/>
        <v>0.03513305974472008</v>
      </c>
      <c r="Y85" s="35">
        <v>80.383963</v>
      </c>
      <c r="Z85" s="8">
        <v>2.613658</v>
      </c>
      <c r="AA85" s="8">
        <v>56.749291</v>
      </c>
      <c r="AB85" s="8">
        <v>710.40669</v>
      </c>
      <c r="AC85" s="8">
        <v>26.918143</v>
      </c>
      <c r="AD85" s="8">
        <v>138.879444</v>
      </c>
      <c r="AE85" s="8">
        <v>8.54247</v>
      </c>
      <c r="AF85" s="36">
        <v>1024.4936590000002</v>
      </c>
      <c r="AG85" s="38">
        <f t="shared" si="55"/>
        <v>0.07846213799072008</v>
      </c>
      <c r="AH85" s="44">
        <f t="shared" si="56"/>
        <v>0.00255117049474843</v>
      </c>
      <c r="AI85" s="44">
        <f t="shared" si="57"/>
        <v>0.05539252526424368</v>
      </c>
      <c r="AJ85" s="44">
        <f t="shared" si="58"/>
        <v>0.69342224070628</v>
      </c>
      <c r="AK85" s="44">
        <f t="shared" si="59"/>
        <v>0.026274582288508666</v>
      </c>
      <c r="AL85" s="44">
        <f t="shared" si="60"/>
        <v>0.13555910523100836</v>
      </c>
      <c r="AM85" s="45">
        <f t="shared" si="61"/>
        <v>0.008338236072306942</v>
      </c>
      <c r="AN85" s="42">
        <f t="shared" si="62"/>
        <v>88.92643299999999</v>
      </c>
      <c r="AO85" s="21">
        <f t="shared" si="63"/>
        <v>849.2861340000001</v>
      </c>
      <c r="AP85" s="21">
        <f t="shared" si="64"/>
        <v>59.362949</v>
      </c>
      <c r="AQ85" s="43">
        <f t="shared" si="65"/>
        <v>26.918143</v>
      </c>
      <c r="AR85" s="38">
        <f t="shared" si="66"/>
        <v>0.08680037406302701</v>
      </c>
      <c r="AS85" s="44">
        <f t="shared" si="67"/>
        <v>0.8289813459372884</v>
      </c>
      <c r="AT85" s="44">
        <f t="shared" si="68"/>
        <v>0.05794369575899211</v>
      </c>
      <c r="AU85" s="45">
        <f t="shared" si="69"/>
        <v>0.026274582288508666</v>
      </c>
      <c r="AV85" s="42">
        <f t="shared" si="70"/>
        <v>11.509923999999998</v>
      </c>
      <c r="AW85" s="21">
        <f t="shared" si="71"/>
        <v>-22.612808999999856</v>
      </c>
      <c r="AX85" s="21">
        <f t="shared" si="72"/>
        <v>20.178337</v>
      </c>
      <c r="AY85" s="43">
        <f t="shared" si="73"/>
        <v>-9.075454</v>
      </c>
      <c r="AZ85" s="49">
        <f t="shared" si="74"/>
        <v>1.12347439893042</v>
      </c>
      <c r="BA85" s="50">
        <f t="shared" si="75"/>
        <v>-2.2072180493462157</v>
      </c>
      <c r="BB85" s="50">
        <f t="shared" si="76"/>
        <v>1.969591200818567</v>
      </c>
      <c r="BC85" s="51">
        <f t="shared" si="77"/>
        <v>-0.8858477456211412</v>
      </c>
    </row>
    <row r="86" spans="1:55" ht="12.75">
      <c r="A86" s="34">
        <v>4803</v>
      </c>
      <c r="B86" s="35">
        <v>15.981904</v>
      </c>
      <c r="C86" s="8">
        <v>1.63271</v>
      </c>
      <c r="D86" s="8">
        <v>17.261855</v>
      </c>
      <c r="E86" s="8">
        <v>363.067147</v>
      </c>
      <c r="F86" s="8">
        <v>33.99419</v>
      </c>
      <c r="G86" s="8">
        <v>74.48774599999999</v>
      </c>
      <c r="H86" s="8">
        <v>4.867981</v>
      </c>
      <c r="I86" s="36">
        <v>511.2935329999999</v>
      </c>
      <c r="J86" s="37">
        <f t="shared" si="40"/>
        <v>0.03125778631743422</v>
      </c>
      <c r="K86" s="9">
        <f t="shared" si="41"/>
        <v>0.003193292882896683</v>
      </c>
      <c r="L86" s="9">
        <f t="shared" si="42"/>
        <v>0.03376114479429569</v>
      </c>
      <c r="M86" s="9">
        <f t="shared" si="43"/>
        <v>0.7100953240494048</v>
      </c>
      <c r="N86" s="9">
        <f t="shared" si="44"/>
        <v>0.06648664183280412</v>
      </c>
      <c r="O86" s="9">
        <f t="shared" si="45"/>
        <v>0.1456848976026458</v>
      </c>
      <c r="P86" s="14">
        <f t="shared" si="46"/>
        <v>0.009520912520518817</v>
      </c>
      <c r="Q86" s="42">
        <f t="shared" si="47"/>
        <v>20.849885</v>
      </c>
      <c r="R86" s="21">
        <f t="shared" si="48"/>
        <v>437.554893</v>
      </c>
      <c r="S86" s="21">
        <f t="shared" si="49"/>
        <v>18.894565</v>
      </c>
      <c r="T86" s="43">
        <f t="shared" si="50"/>
        <v>33.99419</v>
      </c>
      <c r="U86" s="38">
        <f t="shared" si="51"/>
        <v>0.04077869883795304</v>
      </c>
      <c r="V86" s="44">
        <f t="shared" si="52"/>
        <v>0.8557802216520506</v>
      </c>
      <c r="W86" s="44">
        <f t="shared" si="53"/>
        <v>0.03695443767719238</v>
      </c>
      <c r="X86" s="45">
        <f t="shared" si="54"/>
        <v>0.06648664183280412</v>
      </c>
      <c r="Y86" s="35">
        <v>16.772614</v>
      </c>
      <c r="Z86" s="8">
        <v>1.915424</v>
      </c>
      <c r="AA86" s="8">
        <v>28.584511</v>
      </c>
      <c r="AB86" s="8">
        <v>361.221474</v>
      </c>
      <c r="AC86" s="8">
        <v>17.704081</v>
      </c>
      <c r="AD86" s="8">
        <v>80.22744100000001</v>
      </c>
      <c r="AE86" s="8">
        <v>4.867981</v>
      </c>
      <c r="AF86" s="36">
        <v>511.29352599999993</v>
      </c>
      <c r="AG86" s="38">
        <f t="shared" si="55"/>
        <v>0.032804275660572466</v>
      </c>
      <c r="AH86" s="44">
        <f t="shared" si="56"/>
        <v>0.003746231619166598</v>
      </c>
      <c r="AI86" s="44">
        <f t="shared" si="57"/>
        <v>0.05590626353570563</v>
      </c>
      <c r="AJ86" s="44">
        <f t="shared" si="58"/>
        <v>0.7064855130878412</v>
      </c>
      <c r="AK86" s="44">
        <f t="shared" si="59"/>
        <v>0.034626060877636804</v>
      </c>
      <c r="AL86" s="44">
        <f t="shared" si="60"/>
        <v>0.15691072900779293</v>
      </c>
      <c r="AM86" s="45">
        <f t="shared" si="61"/>
        <v>0.009520912520518817</v>
      </c>
      <c r="AN86" s="42">
        <f t="shared" si="62"/>
        <v>21.640595</v>
      </c>
      <c r="AO86" s="21">
        <f t="shared" si="63"/>
        <v>441.448915</v>
      </c>
      <c r="AP86" s="21">
        <f t="shared" si="64"/>
        <v>30.499935</v>
      </c>
      <c r="AQ86" s="43">
        <f t="shared" si="65"/>
        <v>17.704081</v>
      </c>
      <c r="AR86" s="38">
        <f t="shared" si="66"/>
        <v>0.04232518818109128</v>
      </c>
      <c r="AS86" s="44">
        <f t="shared" si="67"/>
        <v>0.863396242095634</v>
      </c>
      <c r="AT86" s="44">
        <f t="shared" si="68"/>
        <v>0.05965249515487223</v>
      </c>
      <c r="AU86" s="45">
        <f t="shared" si="69"/>
        <v>0.034626060877636804</v>
      </c>
      <c r="AV86" s="42">
        <f t="shared" si="70"/>
        <v>0.7907100000000007</v>
      </c>
      <c r="AW86" s="21">
        <f t="shared" si="71"/>
        <v>3.8940220000000068</v>
      </c>
      <c r="AX86" s="21">
        <f t="shared" si="72"/>
        <v>11.60537</v>
      </c>
      <c r="AY86" s="43">
        <f t="shared" si="73"/>
        <v>-16.290109000000005</v>
      </c>
      <c r="AZ86" s="49">
        <f t="shared" si="74"/>
        <v>0.15464893431382382</v>
      </c>
      <c r="BA86" s="50">
        <f t="shared" si="75"/>
        <v>0.7616020443583449</v>
      </c>
      <c r="BB86" s="50">
        <f t="shared" si="76"/>
        <v>2.2698057477679856</v>
      </c>
      <c r="BC86" s="51">
        <f t="shared" si="77"/>
        <v>-3.1860580955167315</v>
      </c>
    </row>
    <row r="87" spans="1:55" ht="12.75">
      <c r="A87" s="34">
        <v>5000</v>
      </c>
      <c r="B87" s="35">
        <v>1050.427058</v>
      </c>
      <c r="C87" s="8">
        <v>224.383827</v>
      </c>
      <c r="D87" s="8">
        <v>110.638692</v>
      </c>
      <c r="E87" s="8">
        <v>1640.191672</v>
      </c>
      <c r="F87" s="8">
        <v>135.307288</v>
      </c>
      <c r="G87" s="8">
        <v>346.150492</v>
      </c>
      <c r="H87" s="8">
        <v>4.896988</v>
      </c>
      <c r="I87" s="36">
        <v>3511.996017</v>
      </c>
      <c r="J87" s="37">
        <f t="shared" si="40"/>
        <v>0.29909688191995465</v>
      </c>
      <c r="K87" s="9">
        <f t="shared" si="41"/>
        <v>0.06389068379174076</v>
      </c>
      <c r="L87" s="9">
        <f t="shared" si="42"/>
        <v>0.03150308014714358</v>
      </c>
      <c r="M87" s="9">
        <f t="shared" si="43"/>
        <v>0.4670254932125682</v>
      </c>
      <c r="N87" s="9">
        <f t="shared" si="44"/>
        <v>0.0385271758125687</v>
      </c>
      <c r="O87" s="9">
        <f t="shared" si="45"/>
        <v>0.09856232476473221</v>
      </c>
      <c r="P87" s="14">
        <f t="shared" si="46"/>
        <v>0.0013943603512919362</v>
      </c>
      <c r="Q87" s="42">
        <f t="shared" si="47"/>
        <v>1055.324046</v>
      </c>
      <c r="R87" s="21">
        <f t="shared" si="48"/>
        <v>1986.342164</v>
      </c>
      <c r="S87" s="21">
        <f t="shared" si="49"/>
        <v>335.022519</v>
      </c>
      <c r="T87" s="43">
        <f t="shared" si="50"/>
        <v>135.307288</v>
      </c>
      <c r="U87" s="38">
        <f t="shared" si="51"/>
        <v>0.3004912422712466</v>
      </c>
      <c r="V87" s="44">
        <f t="shared" si="52"/>
        <v>0.5655878179773004</v>
      </c>
      <c r="W87" s="44">
        <f t="shared" si="53"/>
        <v>0.09539376393888432</v>
      </c>
      <c r="X87" s="45">
        <f t="shared" si="54"/>
        <v>0.0385271758125687</v>
      </c>
      <c r="Y87" s="35">
        <v>1154.689886</v>
      </c>
      <c r="Z87" s="8">
        <v>223.939681</v>
      </c>
      <c r="AA87" s="8">
        <v>109.337451</v>
      </c>
      <c r="AB87" s="8">
        <v>1549.073816</v>
      </c>
      <c r="AC87" s="8">
        <v>105.079637</v>
      </c>
      <c r="AD87" s="8">
        <v>364.978527</v>
      </c>
      <c r="AE87" s="8">
        <v>4.896988</v>
      </c>
      <c r="AF87" s="36">
        <v>3511.9959860000004</v>
      </c>
      <c r="AG87" s="38">
        <f t="shared" si="55"/>
        <v>0.3287845089831148</v>
      </c>
      <c r="AH87" s="44">
        <f t="shared" si="56"/>
        <v>0.06376421838635588</v>
      </c>
      <c r="AI87" s="44">
        <f t="shared" si="57"/>
        <v>0.031132566913728364</v>
      </c>
      <c r="AJ87" s="44">
        <f t="shared" si="58"/>
        <v>0.441080743970559</v>
      </c>
      <c r="AK87" s="44">
        <f t="shared" si="59"/>
        <v>0.02992020392146134</v>
      </c>
      <c r="AL87" s="44">
        <f t="shared" si="60"/>
        <v>0.10392338864659936</v>
      </c>
      <c r="AM87" s="45">
        <f t="shared" si="61"/>
        <v>0.0013943603512919362</v>
      </c>
      <c r="AN87" s="42">
        <f t="shared" si="62"/>
        <v>1159.5868739999999</v>
      </c>
      <c r="AO87" s="21">
        <f t="shared" si="63"/>
        <v>1914.052343</v>
      </c>
      <c r="AP87" s="21">
        <f t="shared" si="64"/>
        <v>333.277132</v>
      </c>
      <c r="AQ87" s="43">
        <f t="shared" si="65"/>
        <v>105.079637</v>
      </c>
      <c r="AR87" s="38">
        <f t="shared" si="66"/>
        <v>0.3301788693344067</v>
      </c>
      <c r="AS87" s="44">
        <f t="shared" si="67"/>
        <v>0.5450041326171584</v>
      </c>
      <c r="AT87" s="44">
        <f t="shared" si="68"/>
        <v>0.09489678530008425</v>
      </c>
      <c r="AU87" s="45">
        <f t="shared" si="69"/>
        <v>0.02992020392146134</v>
      </c>
      <c r="AV87" s="42">
        <f t="shared" si="70"/>
        <v>104.2628279999999</v>
      </c>
      <c r="AW87" s="21">
        <f t="shared" si="71"/>
        <v>-72.28982099999985</v>
      </c>
      <c r="AX87" s="21">
        <f t="shared" si="72"/>
        <v>-1.7453869999999938</v>
      </c>
      <c r="AY87" s="43">
        <f t="shared" si="73"/>
        <v>-30.227650999999994</v>
      </c>
      <c r="AZ87" s="49">
        <f t="shared" si="74"/>
        <v>2.9687627063160136</v>
      </c>
      <c r="BA87" s="50">
        <f t="shared" si="75"/>
        <v>-2.058368536014199</v>
      </c>
      <c r="BB87" s="50">
        <f t="shared" si="76"/>
        <v>-0.04969786388000774</v>
      </c>
      <c r="BC87" s="51">
        <f t="shared" si="77"/>
        <v>-0.8606971891107356</v>
      </c>
    </row>
    <row r="88" spans="1:55" ht="12.75">
      <c r="A88" s="34">
        <v>5101</v>
      </c>
      <c r="B88" s="35">
        <v>60.143471</v>
      </c>
      <c r="C88" s="8">
        <v>3.45201</v>
      </c>
      <c r="D88" s="8">
        <v>6.467742</v>
      </c>
      <c r="E88" s="8">
        <v>208.095371</v>
      </c>
      <c r="F88" s="8">
        <v>25.329818</v>
      </c>
      <c r="G88" s="8">
        <v>132.398424</v>
      </c>
      <c r="H88" s="8">
        <v>2.586147</v>
      </c>
      <c r="I88" s="36">
        <v>438.472983</v>
      </c>
      <c r="J88" s="37">
        <f t="shared" si="40"/>
        <v>0.1371657395821808</v>
      </c>
      <c r="K88" s="9">
        <f t="shared" si="41"/>
        <v>0.007872799770653144</v>
      </c>
      <c r="L88" s="9">
        <f t="shared" si="42"/>
        <v>0.014750605512221491</v>
      </c>
      <c r="M88" s="9">
        <f t="shared" si="43"/>
        <v>0.4745910901424912</v>
      </c>
      <c r="N88" s="9">
        <f t="shared" si="44"/>
        <v>0.05776825250827369</v>
      </c>
      <c r="O88" s="9">
        <f t="shared" si="45"/>
        <v>0.3019534364332774</v>
      </c>
      <c r="P88" s="14">
        <f t="shared" si="46"/>
        <v>0.00589807605090232</v>
      </c>
      <c r="Q88" s="42">
        <f t="shared" si="47"/>
        <v>62.729617999999995</v>
      </c>
      <c r="R88" s="21">
        <f t="shared" si="48"/>
        <v>340.493795</v>
      </c>
      <c r="S88" s="21">
        <f t="shared" si="49"/>
        <v>9.919752</v>
      </c>
      <c r="T88" s="43">
        <f t="shared" si="50"/>
        <v>25.329818</v>
      </c>
      <c r="U88" s="38">
        <f t="shared" si="51"/>
        <v>0.14306381563308312</v>
      </c>
      <c r="V88" s="44">
        <f t="shared" si="52"/>
        <v>0.7765445265757684</v>
      </c>
      <c r="W88" s="44">
        <f t="shared" si="53"/>
        <v>0.022623405282874636</v>
      </c>
      <c r="X88" s="45">
        <f t="shared" si="54"/>
        <v>0.05776825250827369</v>
      </c>
      <c r="Y88" s="35">
        <v>75.015066</v>
      </c>
      <c r="Z88" s="8">
        <v>3.970161</v>
      </c>
      <c r="AA88" s="8">
        <v>11.904427</v>
      </c>
      <c r="AB88" s="8">
        <v>193.198897</v>
      </c>
      <c r="AC88" s="8">
        <v>15.163218</v>
      </c>
      <c r="AD88" s="8">
        <v>136.63506999999998</v>
      </c>
      <c r="AE88" s="8">
        <v>2.586143</v>
      </c>
      <c r="AF88" s="36">
        <v>438.47298199999994</v>
      </c>
      <c r="AG88" s="38">
        <f t="shared" si="55"/>
        <v>0.17108252710749114</v>
      </c>
      <c r="AH88" s="44">
        <f t="shared" si="56"/>
        <v>0.00905451682070911</v>
      </c>
      <c r="AI88" s="44">
        <f t="shared" si="57"/>
        <v>0.027149738892806537</v>
      </c>
      <c r="AJ88" s="44">
        <f t="shared" si="58"/>
        <v>0.4406175625192396</v>
      </c>
      <c r="AK88" s="44">
        <f t="shared" si="59"/>
        <v>0.03458187525318977</v>
      </c>
      <c r="AL88" s="44">
        <f t="shared" si="60"/>
        <v>0.3116157101975881</v>
      </c>
      <c r="AM88" s="45">
        <f t="shared" si="61"/>
        <v>0.005898066928333416</v>
      </c>
      <c r="AN88" s="42">
        <f t="shared" si="62"/>
        <v>77.60120900000001</v>
      </c>
      <c r="AO88" s="21">
        <f t="shared" si="63"/>
        <v>329.833967</v>
      </c>
      <c r="AP88" s="21">
        <f t="shared" si="64"/>
        <v>15.874588</v>
      </c>
      <c r="AQ88" s="43">
        <f t="shared" si="65"/>
        <v>15.163218</v>
      </c>
      <c r="AR88" s="38">
        <f t="shared" si="66"/>
        <v>0.17698059403582458</v>
      </c>
      <c r="AS88" s="44">
        <f t="shared" si="67"/>
        <v>0.7522332727168277</v>
      </c>
      <c r="AT88" s="44">
        <f t="shared" si="68"/>
        <v>0.03620425571351565</v>
      </c>
      <c r="AU88" s="45">
        <f t="shared" si="69"/>
        <v>0.03458187525318977</v>
      </c>
      <c r="AV88" s="42">
        <f t="shared" si="70"/>
        <v>14.871591000000016</v>
      </c>
      <c r="AW88" s="21">
        <f t="shared" si="71"/>
        <v>-10.659828000000005</v>
      </c>
      <c r="AX88" s="21">
        <f t="shared" si="72"/>
        <v>5.9548359999999985</v>
      </c>
      <c r="AY88" s="43">
        <f t="shared" si="73"/>
        <v>-10.166599999999999</v>
      </c>
      <c r="AZ88" s="49">
        <f t="shared" si="74"/>
        <v>3.391677840274146</v>
      </c>
      <c r="BA88" s="50">
        <f t="shared" si="75"/>
        <v>-2.431125385894073</v>
      </c>
      <c r="BB88" s="50">
        <f t="shared" si="76"/>
        <v>1.3580850430641012</v>
      </c>
      <c r="BC88" s="51">
        <f t="shared" si="77"/>
        <v>-2.318637725508392</v>
      </c>
    </row>
    <row r="89" spans="1:55" ht="12.75">
      <c r="A89" s="34">
        <v>5102</v>
      </c>
      <c r="B89" s="35">
        <v>89.801593</v>
      </c>
      <c r="C89" s="8">
        <v>3.619829</v>
      </c>
      <c r="D89" s="8">
        <v>8.16783</v>
      </c>
      <c r="E89" s="8">
        <v>275.543599</v>
      </c>
      <c r="F89" s="8">
        <v>27.726367</v>
      </c>
      <c r="G89" s="8">
        <v>84.532735</v>
      </c>
      <c r="H89" s="8">
        <v>0.562336</v>
      </c>
      <c r="I89" s="36">
        <v>489.95428899999996</v>
      </c>
      <c r="J89" s="37">
        <f t="shared" si="40"/>
        <v>0.1832856554501965</v>
      </c>
      <c r="K89" s="9">
        <f t="shared" si="41"/>
        <v>0.007388095341277848</v>
      </c>
      <c r="L89" s="9">
        <f t="shared" si="42"/>
        <v>0.01667059597880161</v>
      </c>
      <c r="M89" s="9">
        <f t="shared" si="43"/>
        <v>0.5623863392692946</v>
      </c>
      <c r="N89" s="9">
        <f t="shared" si="44"/>
        <v>0.05658970157520144</v>
      </c>
      <c r="O89" s="9">
        <f t="shared" si="45"/>
        <v>0.17253188082613152</v>
      </c>
      <c r="P89" s="14">
        <f t="shared" si="46"/>
        <v>0.0011477315590965262</v>
      </c>
      <c r="Q89" s="42">
        <f t="shared" si="47"/>
        <v>90.363929</v>
      </c>
      <c r="R89" s="21">
        <f t="shared" si="48"/>
        <v>360.076334</v>
      </c>
      <c r="S89" s="21">
        <f t="shared" si="49"/>
        <v>11.787659000000001</v>
      </c>
      <c r="T89" s="43">
        <f t="shared" si="50"/>
        <v>27.726367</v>
      </c>
      <c r="U89" s="38">
        <f t="shared" si="51"/>
        <v>0.18443338700929304</v>
      </c>
      <c r="V89" s="44">
        <f t="shared" si="52"/>
        <v>0.7349182200954261</v>
      </c>
      <c r="W89" s="44">
        <f t="shared" si="53"/>
        <v>0.02405869132007946</v>
      </c>
      <c r="X89" s="45">
        <f t="shared" si="54"/>
        <v>0.05658970157520144</v>
      </c>
      <c r="Y89" s="35">
        <v>109.687714</v>
      </c>
      <c r="Z89" s="8">
        <v>4.25705</v>
      </c>
      <c r="AA89" s="8">
        <v>13.42984</v>
      </c>
      <c r="AB89" s="8">
        <v>258.14951299999996</v>
      </c>
      <c r="AC89" s="8">
        <v>14.328745</v>
      </c>
      <c r="AD89" s="8">
        <v>89.539094</v>
      </c>
      <c r="AE89" s="8">
        <v>0.562337</v>
      </c>
      <c r="AF89" s="36">
        <v>489.95429299999995</v>
      </c>
      <c r="AG89" s="38">
        <f t="shared" si="55"/>
        <v>0.22387336219440668</v>
      </c>
      <c r="AH89" s="44">
        <f t="shared" si="56"/>
        <v>0.008688667689160693</v>
      </c>
      <c r="AI89" s="44">
        <f t="shared" si="57"/>
        <v>0.0274103937887969</v>
      </c>
      <c r="AJ89" s="44">
        <f t="shared" si="58"/>
        <v>0.526884892725166</v>
      </c>
      <c r="AK89" s="44">
        <f t="shared" si="59"/>
        <v>0.02924506494115005</v>
      </c>
      <c r="AL89" s="44">
        <f t="shared" si="60"/>
        <v>0.18274989322524332</v>
      </c>
      <c r="AM89" s="45">
        <f t="shared" si="61"/>
        <v>0.0011477336001032537</v>
      </c>
      <c r="AN89" s="42">
        <f t="shared" si="62"/>
        <v>110.250051</v>
      </c>
      <c r="AO89" s="21">
        <f t="shared" si="63"/>
        <v>347.68860699999993</v>
      </c>
      <c r="AP89" s="21">
        <f t="shared" si="64"/>
        <v>17.68689</v>
      </c>
      <c r="AQ89" s="43">
        <f t="shared" si="65"/>
        <v>14.328745</v>
      </c>
      <c r="AR89" s="38">
        <f t="shared" si="66"/>
        <v>0.22502109579450993</v>
      </c>
      <c r="AS89" s="44">
        <f t="shared" si="67"/>
        <v>0.7096347859504093</v>
      </c>
      <c r="AT89" s="44">
        <f t="shared" si="68"/>
        <v>0.03609906147795759</v>
      </c>
      <c r="AU89" s="45">
        <f t="shared" si="69"/>
        <v>0.02924506494115005</v>
      </c>
      <c r="AV89" s="42">
        <f t="shared" si="70"/>
        <v>19.886122</v>
      </c>
      <c r="AW89" s="21">
        <f t="shared" si="71"/>
        <v>-12.38772700000004</v>
      </c>
      <c r="AX89" s="21">
        <f t="shared" si="72"/>
        <v>5.899230999999997</v>
      </c>
      <c r="AY89" s="43">
        <f t="shared" si="73"/>
        <v>-13.397622</v>
      </c>
      <c r="AZ89" s="49">
        <f t="shared" si="74"/>
        <v>4.058770878521689</v>
      </c>
      <c r="BA89" s="50">
        <f t="shared" si="75"/>
        <v>-2.528343414501677</v>
      </c>
      <c r="BB89" s="50">
        <f t="shared" si="76"/>
        <v>1.2040370157878133</v>
      </c>
      <c r="BC89" s="51">
        <f t="shared" si="77"/>
        <v>-2.734463663405139</v>
      </c>
    </row>
    <row r="90" spans="1:55" ht="12.75">
      <c r="A90" s="34">
        <v>5103</v>
      </c>
      <c r="B90" s="35">
        <v>126.86641</v>
      </c>
      <c r="C90" s="8">
        <v>3.85598</v>
      </c>
      <c r="D90" s="8">
        <v>34.612686</v>
      </c>
      <c r="E90" s="8">
        <v>949.5116039999999</v>
      </c>
      <c r="F90" s="8">
        <v>67.541821</v>
      </c>
      <c r="G90" s="8">
        <v>141.86550200000002</v>
      </c>
      <c r="H90" s="8">
        <v>3.309768</v>
      </c>
      <c r="I90" s="36">
        <v>1327.563771</v>
      </c>
      <c r="J90" s="37">
        <f t="shared" si="40"/>
        <v>0.09556332642644855</v>
      </c>
      <c r="K90" s="9">
        <f t="shared" si="41"/>
        <v>0.0029045535018596105</v>
      </c>
      <c r="L90" s="9">
        <f t="shared" si="42"/>
        <v>0.026072333966998557</v>
      </c>
      <c r="M90" s="9">
        <f t="shared" si="43"/>
        <v>0.7152286200795999</v>
      </c>
      <c r="N90" s="9">
        <f t="shared" si="44"/>
        <v>0.050876517177870464</v>
      </c>
      <c r="O90" s="9">
        <f t="shared" si="45"/>
        <v>0.10686153471417684</v>
      </c>
      <c r="P90" s="14">
        <f t="shared" si="46"/>
        <v>0.0024931141330460423</v>
      </c>
      <c r="Q90" s="42">
        <f t="shared" si="47"/>
        <v>130.176178</v>
      </c>
      <c r="R90" s="21">
        <f t="shared" si="48"/>
        <v>1091.377106</v>
      </c>
      <c r="S90" s="21">
        <f t="shared" si="49"/>
        <v>38.468666</v>
      </c>
      <c r="T90" s="43">
        <f t="shared" si="50"/>
        <v>67.541821</v>
      </c>
      <c r="U90" s="38">
        <f t="shared" si="51"/>
        <v>0.09805644055949458</v>
      </c>
      <c r="V90" s="44">
        <f t="shared" si="52"/>
        <v>0.8220901547937767</v>
      </c>
      <c r="W90" s="44">
        <f t="shared" si="53"/>
        <v>0.02897688746885817</v>
      </c>
      <c r="X90" s="45">
        <f t="shared" si="54"/>
        <v>0.050876517177870464</v>
      </c>
      <c r="Y90" s="35">
        <v>139.487751</v>
      </c>
      <c r="Z90" s="8">
        <v>5.154632</v>
      </c>
      <c r="AA90" s="8">
        <v>44.730361</v>
      </c>
      <c r="AB90" s="8">
        <v>934.5135570000001</v>
      </c>
      <c r="AC90" s="8">
        <v>60.558639</v>
      </c>
      <c r="AD90" s="8">
        <v>139.80904999999998</v>
      </c>
      <c r="AE90" s="8">
        <v>3.309768</v>
      </c>
      <c r="AF90" s="36">
        <v>1327.5637580000002</v>
      </c>
      <c r="AG90" s="38">
        <f t="shared" si="55"/>
        <v>0.10507047122484332</v>
      </c>
      <c r="AH90" s="44">
        <f t="shared" si="56"/>
        <v>0.003882775436179028</v>
      </c>
      <c r="AI90" s="44">
        <f t="shared" si="57"/>
        <v>0.03369356860823825</v>
      </c>
      <c r="AJ90" s="44">
        <f t="shared" si="58"/>
        <v>0.7039311989480316</v>
      </c>
      <c r="AK90" s="44">
        <f t="shared" si="59"/>
        <v>0.04561636911376666</v>
      </c>
      <c r="AL90" s="44">
        <f t="shared" si="60"/>
        <v>0.10531249274352183</v>
      </c>
      <c r="AM90" s="45">
        <f t="shared" si="61"/>
        <v>0.0024931141330460423</v>
      </c>
      <c r="AN90" s="42">
        <f t="shared" si="62"/>
        <v>142.797519</v>
      </c>
      <c r="AO90" s="21">
        <f t="shared" si="63"/>
        <v>1074.322607</v>
      </c>
      <c r="AP90" s="21">
        <f t="shared" si="64"/>
        <v>49.884993</v>
      </c>
      <c r="AQ90" s="43">
        <f t="shared" si="65"/>
        <v>60.558639</v>
      </c>
      <c r="AR90" s="38">
        <f t="shared" si="66"/>
        <v>0.10756358535788936</v>
      </c>
      <c r="AS90" s="44">
        <f t="shared" si="67"/>
        <v>0.8092436916915534</v>
      </c>
      <c r="AT90" s="44">
        <f t="shared" si="68"/>
        <v>0.03757634404441728</v>
      </c>
      <c r="AU90" s="45">
        <f t="shared" si="69"/>
        <v>0.04561636911376666</v>
      </c>
      <c r="AV90" s="42">
        <f t="shared" si="70"/>
        <v>12.621341000000001</v>
      </c>
      <c r="AW90" s="21">
        <f t="shared" si="71"/>
        <v>-17.05449899999985</v>
      </c>
      <c r="AX90" s="21">
        <f t="shared" si="72"/>
        <v>11.416327000000003</v>
      </c>
      <c r="AY90" s="43">
        <f t="shared" si="73"/>
        <v>-6.983181999999999</v>
      </c>
      <c r="AZ90" s="49">
        <f t="shared" si="74"/>
        <v>0.9507144798394775</v>
      </c>
      <c r="BA90" s="50">
        <f t="shared" si="75"/>
        <v>-1.284646310222326</v>
      </c>
      <c r="BB90" s="50">
        <f t="shared" si="76"/>
        <v>0.8599456575559109</v>
      </c>
      <c r="BC90" s="51">
        <f t="shared" si="77"/>
        <v>-0.5260148064103805</v>
      </c>
    </row>
    <row r="91" spans="1:55" ht="12.75">
      <c r="A91" s="34">
        <v>5104</v>
      </c>
      <c r="B91" s="35">
        <v>90.342002</v>
      </c>
      <c r="C91" s="8">
        <v>6.962625</v>
      </c>
      <c r="D91" s="8">
        <v>6.941063</v>
      </c>
      <c r="E91" s="8">
        <v>437.675843</v>
      </c>
      <c r="F91" s="8">
        <v>19.774014</v>
      </c>
      <c r="G91" s="8">
        <v>58.542062</v>
      </c>
      <c r="H91" s="8">
        <v>4.401478</v>
      </c>
      <c r="I91" s="36">
        <v>624.6390869999999</v>
      </c>
      <c r="J91" s="37">
        <f t="shared" si="40"/>
        <v>0.14463072177229921</v>
      </c>
      <c r="K91" s="9">
        <f t="shared" si="41"/>
        <v>0.011146636745772525</v>
      </c>
      <c r="L91" s="9">
        <f t="shared" si="42"/>
        <v>0.01111211761232611</v>
      </c>
      <c r="M91" s="9">
        <f t="shared" si="43"/>
        <v>0.7006859674793294</v>
      </c>
      <c r="N91" s="9">
        <f t="shared" si="44"/>
        <v>0.03165670290498488</v>
      </c>
      <c r="O91" s="9">
        <f t="shared" si="45"/>
        <v>0.0937214196459659</v>
      </c>
      <c r="P91" s="14">
        <f t="shared" si="46"/>
        <v>0.007046433839322003</v>
      </c>
      <c r="Q91" s="42">
        <f t="shared" si="47"/>
        <v>94.74347999999999</v>
      </c>
      <c r="R91" s="21">
        <f t="shared" si="48"/>
        <v>496.217905</v>
      </c>
      <c r="S91" s="21">
        <f t="shared" si="49"/>
        <v>13.903687999999999</v>
      </c>
      <c r="T91" s="43">
        <f t="shared" si="50"/>
        <v>19.774014</v>
      </c>
      <c r="U91" s="38">
        <f t="shared" si="51"/>
        <v>0.15167715561162123</v>
      </c>
      <c r="V91" s="44">
        <f t="shared" si="52"/>
        <v>0.7944073871252954</v>
      </c>
      <c r="W91" s="44">
        <f t="shared" si="53"/>
        <v>0.022258754358098633</v>
      </c>
      <c r="X91" s="45">
        <f t="shared" si="54"/>
        <v>0.03165670290498488</v>
      </c>
      <c r="Y91" s="35">
        <v>116.966279</v>
      </c>
      <c r="Z91" s="8">
        <v>8.016607</v>
      </c>
      <c r="AA91" s="8">
        <v>17.793824</v>
      </c>
      <c r="AB91" s="8">
        <v>401.89347100000003</v>
      </c>
      <c r="AC91" s="8">
        <v>15.524896</v>
      </c>
      <c r="AD91" s="8">
        <v>60.09662</v>
      </c>
      <c r="AE91" s="8">
        <v>4.347385</v>
      </c>
      <c r="AF91" s="36">
        <v>624.6390820000001</v>
      </c>
      <c r="AG91" s="38">
        <f t="shared" si="55"/>
        <v>0.187254178347632</v>
      </c>
      <c r="AH91" s="44">
        <f t="shared" si="56"/>
        <v>0.012833982321698677</v>
      </c>
      <c r="AI91" s="44">
        <f t="shared" si="57"/>
        <v>0.02848656827650621</v>
      </c>
      <c r="AJ91" s="44">
        <f t="shared" si="58"/>
        <v>0.6434010925096016</v>
      </c>
      <c r="AK91" s="44">
        <f t="shared" si="59"/>
        <v>0.02485418591808361</v>
      </c>
      <c r="AL91" s="44">
        <f t="shared" si="60"/>
        <v>0.09621014958995035</v>
      </c>
      <c r="AM91" s="45">
        <f t="shared" si="61"/>
        <v>0.006959835031905393</v>
      </c>
      <c r="AN91" s="42">
        <f t="shared" si="62"/>
        <v>121.313664</v>
      </c>
      <c r="AO91" s="21">
        <f t="shared" si="63"/>
        <v>461.990091</v>
      </c>
      <c r="AP91" s="21">
        <f t="shared" si="64"/>
        <v>25.810431</v>
      </c>
      <c r="AQ91" s="43">
        <f t="shared" si="65"/>
        <v>15.524896</v>
      </c>
      <c r="AR91" s="38">
        <f t="shared" si="66"/>
        <v>0.1942140133795374</v>
      </c>
      <c r="AS91" s="44">
        <f t="shared" si="67"/>
        <v>0.739611242099552</v>
      </c>
      <c r="AT91" s="44">
        <f t="shared" si="68"/>
        <v>0.041320550598204886</v>
      </c>
      <c r="AU91" s="45">
        <f t="shared" si="69"/>
        <v>0.02485418591808361</v>
      </c>
      <c r="AV91" s="42">
        <f t="shared" si="70"/>
        <v>26.570184000000012</v>
      </c>
      <c r="AW91" s="21">
        <f t="shared" si="71"/>
        <v>-34.22781399999997</v>
      </c>
      <c r="AX91" s="21">
        <f t="shared" si="72"/>
        <v>11.906743000000002</v>
      </c>
      <c r="AY91" s="43">
        <f t="shared" si="73"/>
        <v>-4.249118000000001</v>
      </c>
      <c r="AZ91" s="49">
        <f t="shared" si="74"/>
        <v>4.253685776791616</v>
      </c>
      <c r="BA91" s="50">
        <f t="shared" si="75"/>
        <v>-5.4796145025743375</v>
      </c>
      <c r="BB91" s="50">
        <f t="shared" si="76"/>
        <v>1.9061796240106252</v>
      </c>
      <c r="BC91" s="51">
        <f t="shared" si="77"/>
        <v>-0.680251698690127</v>
      </c>
    </row>
    <row r="92" spans="1:55" ht="12.75">
      <c r="A92" s="34">
        <v>5105</v>
      </c>
      <c r="B92" s="35">
        <v>58.978896</v>
      </c>
      <c r="C92" s="8">
        <v>1.139734</v>
      </c>
      <c r="D92" s="8">
        <v>6.879196</v>
      </c>
      <c r="E92" s="8">
        <v>566.943372</v>
      </c>
      <c r="F92" s="8">
        <v>39.925821</v>
      </c>
      <c r="G92" s="8">
        <v>119.375854</v>
      </c>
      <c r="H92" s="8">
        <v>0</v>
      </c>
      <c r="I92" s="36">
        <v>793.242873</v>
      </c>
      <c r="J92" s="37">
        <f t="shared" si="40"/>
        <v>0.07435162420929813</v>
      </c>
      <c r="K92" s="9">
        <f t="shared" si="41"/>
        <v>0.001436803328203366</v>
      </c>
      <c r="L92" s="9">
        <f t="shared" si="42"/>
        <v>0.008672244320309197</v>
      </c>
      <c r="M92" s="9">
        <f t="shared" si="43"/>
        <v>0.7147159984631843</v>
      </c>
      <c r="N92" s="9">
        <f t="shared" si="44"/>
        <v>0.05033240431017399</v>
      </c>
      <c r="O92" s="9">
        <f t="shared" si="45"/>
        <v>0.15049092536883088</v>
      </c>
      <c r="P92" s="14">
        <f t="shared" si="46"/>
        <v>0</v>
      </c>
      <c r="Q92" s="42">
        <f t="shared" si="47"/>
        <v>58.978896</v>
      </c>
      <c r="R92" s="21">
        <f t="shared" si="48"/>
        <v>686.319226</v>
      </c>
      <c r="S92" s="21">
        <f t="shared" si="49"/>
        <v>8.018930000000001</v>
      </c>
      <c r="T92" s="43">
        <f t="shared" si="50"/>
        <v>39.925821</v>
      </c>
      <c r="U92" s="38">
        <f t="shared" si="51"/>
        <v>0.07435162420929813</v>
      </c>
      <c r="V92" s="44">
        <f t="shared" si="52"/>
        <v>0.8652069238320153</v>
      </c>
      <c r="W92" s="44">
        <f t="shared" si="53"/>
        <v>0.010109047648512564</v>
      </c>
      <c r="X92" s="45">
        <f t="shared" si="54"/>
        <v>0.05033240431017399</v>
      </c>
      <c r="Y92" s="35">
        <v>62.273056</v>
      </c>
      <c r="Z92" s="8">
        <v>1.647701</v>
      </c>
      <c r="AA92" s="8">
        <v>20.791109</v>
      </c>
      <c r="AB92" s="8">
        <v>545.1489660000001</v>
      </c>
      <c r="AC92" s="8">
        <v>39.896294</v>
      </c>
      <c r="AD92" s="8">
        <v>123.485744</v>
      </c>
      <c r="AE92" s="8">
        <v>0</v>
      </c>
      <c r="AF92" s="36">
        <v>793.24287</v>
      </c>
      <c r="AG92" s="38">
        <f t="shared" si="55"/>
        <v>0.07850440025321223</v>
      </c>
      <c r="AH92" s="44">
        <f t="shared" si="56"/>
        <v>0.0020771708843326728</v>
      </c>
      <c r="AI92" s="44">
        <f t="shared" si="57"/>
        <v>0.026210268894530615</v>
      </c>
      <c r="AJ92" s="44">
        <f t="shared" si="58"/>
        <v>0.6872409252645123</v>
      </c>
      <c r="AK92" s="44">
        <f t="shared" si="59"/>
        <v>0.0502951811582176</v>
      </c>
      <c r="AL92" s="44">
        <f t="shared" si="60"/>
        <v>0.15567204976325075</v>
      </c>
      <c r="AM92" s="45">
        <f t="shared" si="61"/>
        <v>0</v>
      </c>
      <c r="AN92" s="42">
        <f t="shared" si="62"/>
        <v>62.273056</v>
      </c>
      <c r="AO92" s="21">
        <f t="shared" si="63"/>
        <v>668.63471</v>
      </c>
      <c r="AP92" s="21">
        <f t="shared" si="64"/>
        <v>22.43881</v>
      </c>
      <c r="AQ92" s="43">
        <f t="shared" si="65"/>
        <v>39.896294</v>
      </c>
      <c r="AR92" s="38">
        <f t="shared" si="66"/>
        <v>0.07850440025321223</v>
      </c>
      <c r="AS92" s="44">
        <f t="shared" si="67"/>
        <v>0.8429129750277631</v>
      </c>
      <c r="AT92" s="44">
        <f t="shared" si="68"/>
        <v>0.028287439778863287</v>
      </c>
      <c r="AU92" s="45">
        <f t="shared" si="69"/>
        <v>0.0502951811582176</v>
      </c>
      <c r="AV92" s="42">
        <f t="shared" si="70"/>
        <v>3.294159999999998</v>
      </c>
      <c r="AW92" s="21">
        <f t="shared" si="71"/>
        <v>-17.684515999999917</v>
      </c>
      <c r="AX92" s="21">
        <f t="shared" si="72"/>
        <v>14.41988</v>
      </c>
      <c r="AY92" s="43">
        <f t="shared" si="73"/>
        <v>-0.029527000000001635</v>
      </c>
      <c r="AZ92" s="49">
        <f t="shared" si="74"/>
        <v>0.41527760439141054</v>
      </c>
      <c r="BA92" s="50">
        <f t="shared" si="75"/>
        <v>-2.2293948804252173</v>
      </c>
      <c r="BB92" s="50">
        <f t="shared" si="76"/>
        <v>1.8178392130350725</v>
      </c>
      <c r="BC92" s="51">
        <f t="shared" si="77"/>
        <v>-0.0037223151956387868</v>
      </c>
    </row>
    <row r="93" spans="1:55" ht="12.75">
      <c r="A93" s="34">
        <v>5106</v>
      </c>
      <c r="B93" s="35">
        <v>269.603044</v>
      </c>
      <c r="C93" s="8">
        <v>16.721255</v>
      </c>
      <c r="D93" s="8">
        <v>61.465679</v>
      </c>
      <c r="E93" s="8">
        <v>1960.8727049999998</v>
      </c>
      <c r="F93" s="8">
        <v>85.338386</v>
      </c>
      <c r="G93" s="8">
        <v>387.50539499999996</v>
      </c>
      <c r="H93" s="8">
        <v>2.994164</v>
      </c>
      <c r="I93" s="36">
        <v>2784.500628</v>
      </c>
      <c r="J93" s="37">
        <f t="shared" si="40"/>
        <v>0.09682276286417847</v>
      </c>
      <c r="K93" s="9">
        <f t="shared" si="41"/>
        <v>0.006005118056665779</v>
      </c>
      <c r="L93" s="9">
        <f t="shared" si="42"/>
        <v>0.022074219837453744</v>
      </c>
      <c r="M93" s="9">
        <f t="shared" si="43"/>
        <v>0.7042098268113588</v>
      </c>
      <c r="N93" s="9">
        <f t="shared" si="44"/>
        <v>0.030647644730931626</v>
      </c>
      <c r="O93" s="9">
        <f t="shared" si="45"/>
        <v>0.13916513112023618</v>
      </c>
      <c r="P93" s="14">
        <f t="shared" si="46"/>
        <v>0.0010752965791753452</v>
      </c>
      <c r="Q93" s="42">
        <f t="shared" si="47"/>
        <v>272.597208</v>
      </c>
      <c r="R93" s="21">
        <f t="shared" si="48"/>
        <v>2348.3781</v>
      </c>
      <c r="S93" s="21">
        <f t="shared" si="49"/>
        <v>78.18693400000001</v>
      </c>
      <c r="T93" s="43">
        <f t="shared" si="50"/>
        <v>85.338386</v>
      </c>
      <c r="U93" s="38">
        <f t="shared" si="51"/>
        <v>0.09789805944335382</v>
      </c>
      <c r="V93" s="44">
        <f t="shared" si="52"/>
        <v>0.8433749579315951</v>
      </c>
      <c r="W93" s="44">
        <f t="shared" si="53"/>
        <v>0.028079337894119524</v>
      </c>
      <c r="X93" s="45">
        <f t="shared" si="54"/>
        <v>0.030647644730931626</v>
      </c>
      <c r="Y93" s="35">
        <v>302.744811</v>
      </c>
      <c r="Z93" s="8">
        <v>20.692496</v>
      </c>
      <c r="AA93" s="8">
        <v>91.882732</v>
      </c>
      <c r="AB93" s="8">
        <v>1898.937617</v>
      </c>
      <c r="AC93" s="8">
        <v>61.273572</v>
      </c>
      <c r="AD93" s="8">
        <v>405.975268</v>
      </c>
      <c r="AE93" s="8">
        <v>2.994167</v>
      </c>
      <c r="AF93" s="36">
        <v>2784.5006630000003</v>
      </c>
      <c r="AG93" s="38">
        <f t="shared" si="55"/>
        <v>0.10872499289664375</v>
      </c>
      <c r="AH93" s="44">
        <f t="shared" si="56"/>
        <v>0.007431313102221358</v>
      </c>
      <c r="AI93" s="44">
        <f t="shared" si="57"/>
        <v>0.03299792109079029</v>
      </c>
      <c r="AJ93" s="44">
        <f t="shared" si="58"/>
        <v>0.6819670277337787</v>
      </c>
      <c r="AK93" s="44">
        <f t="shared" si="59"/>
        <v>0.022005228292589923</v>
      </c>
      <c r="AL93" s="44">
        <f t="shared" si="60"/>
        <v>0.14579823179698706</v>
      </c>
      <c r="AM93" s="45">
        <f t="shared" si="61"/>
        <v>0.0010752976565678119</v>
      </c>
      <c r="AN93" s="42">
        <f t="shared" si="62"/>
        <v>305.73897800000003</v>
      </c>
      <c r="AO93" s="21">
        <f t="shared" si="63"/>
        <v>2304.912885</v>
      </c>
      <c r="AP93" s="21">
        <f t="shared" si="64"/>
        <v>112.57522800000001</v>
      </c>
      <c r="AQ93" s="43">
        <f t="shared" si="65"/>
        <v>61.273572</v>
      </c>
      <c r="AR93" s="38">
        <f t="shared" si="66"/>
        <v>0.10980029055321155</v>
      </c>
      <c r="AS93" s="44">
        <f t="shared" si="67"/>
        <v>0.8277652595307659</v>
      </c>
      <c r="AT93" s="44">
        <f t="shared" si="68"/>
        <v>0.04042923419301165</v>
      </c>
      <c r="AU93" s="45">
        <f t="shared" si="69"/>
        <v>0.022005228292589923</v>
      </c>
      <c r="AV93" s="42">
        <f t="shared" si="70"/>
        <v>33.14177000000001</v>
      </c>
      <c r="AW93" s="21">
        <f t="shared" si="71"/>
        <v>-43.465214999999716</v>
      </c>
      <c r="AX93" s="21">
        <f t="shared" si="72"/>
        <v>34.388294</v>
      </c>
      <c r="AY93" s="43">
        <f t="shared" si="73"/>
        <v>-24.064814</v>
      </c>
      <c r="AZ93" s="49">
        <f t="shared" si="74"/>
        <v>1.1902231109857733</v>
      </c>
      <c r="BA93" s="50">
        <f t="shared" si="75"/>
        <v>-1.5609698400829264</v>
      </c>
      <c r="BB93" s="50">
        <f t="shared" si="76"/>
        <v>1.2349896298892125</v>
      </c>
      <c r="BC93" s="51">
        <f t="shared" si="77"/>
        <v>-0.8642416438341703</v>
      </c>
    </row>
    <row r="94" spans="1:55" ht="12.75">
      <c r="A94" s="34">
        <v>5107</v>
      </c>
      <c r="B94" s="35">
        <v>36.632973</v>
      </c>
      <c r="C94" s="8">
        <v>4.539906</v>
      </c>
      <c r="D94" s="8">
        <v>8.292933</v>
      </c>
      <c r="E94" s="8">
        <v>272.141642</v>
      </c>
      <c r="F94" s="8">
        <v>12.79609</v>
      </c>
      <c r="G94" s="8">
        <v>105.215703</v>
      </c>
      <c r="H94" s="8">
        <v>1.12326</v>
      </c>
      <c r="I94" s="36">
        <v>440.742507</v>
      </c>
      <c r="J94" s="37">
        <f t="shared" si="40"/>
        <v>0.08311649640818511</v>
      </c>
      <c r="K94" s="9">
        <f t="shared" si="41"/>
        <v>0.010300585779442418</v>
      </c>
      <c r="L94" s="9">
        <f t="shared" si="42"/>
        <v>0.018815822999345963</v>
      </c>
      <c r="M94" s="9">
        <f t="shared" si="43"/>
        <v>0.6174617552828867</v>
      </c>
      <c r="N94" s="9">
        <f t="shared" si="44"/>
        <v>0.029033029028897366</v>
      </c>
      <c r="O94" s="9">
        <f t="shared" si="45"/>
        <v>0.23872374760531098</v>
      </c>
      <c r="P94" s="14">
        <f t="shared" si="46"/>
        <v>0.002548562895931433</v>
      </c>
      <c r="Q94" s="42">
        <f t="shared" si="47"/>
        <v>37.756233</v>
      </c>
      <c r="R94" s="21">
        <f t="shared" si="48"/>
        <v>377.357345</v>
      </c>
      <c r="S94" s="21">
        <f t="shared" si="49"/>
        <v>12.832839</v>
      </c>
      <c r="T94" s="43">
        <f t="shared" si="50"/>
        <v>12.79609</v>
      </c>
      <c r="U94" s="38">
        <f t="shared" si="51"/>
        <v>0.08566505930411655</v>
      </c>
      <c r="V94" s="44">
        <f t="shared" si="52"/>
        <v>0.8561855028881977</v>
      </c>
      <c r="W94" s="44">
        <f t="shared" si="53"/>
        <v>0.029116408778788384</v>
      </c>
      <c r="X94" s="45">
        <f t="shared" si="54"/>
        <v>0.029033029028897366</v>
      </c>
      <c r="Y94" s="35">
        <v>41.482587</v>
      </c>
      <c r="Z94" s="8">
        <v>4.990981</v>
      </c>
      <c r="AA94" s="8">
        <v>11.688416</v>
      </c>
      <c r="AB94" s="8">
        <v>270.319758</v>
      </c>
      <c r="AC94" s="8">
        <v>2.659286</v>
      </c>
      <c r="AD94" s="8">
        <v>108.47821400000001</v>
      </c>
      <c r="AE94" s="8">
        <v>1.123261</v>
      </c>
      <c r="AF94" s="36">
        <v>440.742503</v>
      </c>
      <c r="AG94" s="38">
        <f t="shared" si="55"/>
        <v>0.09411977819511745</v>
      </c>
      <c r="AH94" s="44">
        <f t="shared" si="56"/>
        <v>0.011324029157006178</v>
      </c>
      <c r="AI94" s="44">
        <f t="shared" si="57"/>
        <v>0.026519829184526555</v>
      </c>
      <c r="AJ94" s="44">
        <f t="shared" si="58"/>
        <v>0.6133280854619271</v>
      </c>
      <c r="AK94" s="44">
        <f t="shared" si="59"/>
        <v>0.006033649937921689</v>
      </c>
      <c r="AL94" s="44">
        <f t="shared" si="60"/>
        <v>0.24612605382307728</v>
      </c>
      <c r="AM94" s="45">
        <f t="shared" si="61"/>
        <v>0.002548565164829904</v>
      </c>
      <c r="AN94" s="42">
        <f t="shared" si="62"/>
        <v>42.605848</v>
      </c>
      <c r="AO94" s="21">
        <f t="shared" si="63"/>
        <v>378.79797199999996</v>
      </c>
      <c r="AP94" s="21">
        <f t="shared" si="64"/>
        <v>16.679397</v>
      </c>
      <c r="AQ94" s="43">
        <f t="shared" si="65"/>
        <v>2.659286</v>
      </c>
      <c r="AR94" s="38">
        <f t="shared" si="66"/>
        <v>0.09666834335994735</v>
      </c>
      <c r="AS94" s="44">
        <f t="shared" si="67"/>
        <v>0.8594541392850042</v>
      </c>
      <c r="AT94" s="44">
        <f t="shared" si="68"/>
        <v>0.03784385834153274</v>
      </c>
      <c r="AU94" s="45">
        <f t="shared" si="69"/>
        <v>0.006033649937921689</v>
      </c>
      <c r="AV94" s="42">
        <f t="shared" si="70"/>
        <v>4.849615</v>
      </c>
      <c r="AW94" s="21">
        <f t="shared" si="71"/>
        <v>1.4406269999999495</v>
      </c>
      <c r="AX94" s="21">
        <f t="shared" si="72"/>
        <v>3.8465580000000017</v>
      </c>
      <c r="AY94" s="43">
        <f t="shared" si="73"/>
        <v>-10.136804</v>
      </c>
      <c r="AZ94" s="49">
        <f t="shared" si="74"/>
        <v>1.10032840558308</v>
      </c>
      <c r="BA94" s="50">
        <f t="shared" si="75"/>
        <v>0.32686363968065235</v>
      </c>
      <c r="BB94" s="50">
        <f t="shared" si="76"/>
        <v>0.8727449562744356</v>
      </c>
      <c r="BC94" s="51">
        <f t="shared" si="77"/>
        <v>-2.2999379090975673</v>
      </c>
    </row>
    <row r="95" spans="1:55" ht="12.75">
      <c r="A95" s="34">
        <v>5108</v>
      </c>
      <c r="B95" s="35">
        <v>123.325258</v>
      </c>
      <c r="C95" s="8">
        <v>21.625941</v>
      </c>
      <c r="D95" s="8">
        <v>42.998872</v>
      </c>
      <c r="E95" s="8">
        <v>1033.1242690000001</v>
      </c>
      <c r="F95" s="8">
        <v>61.738598</v>
      </c>
      <c r="G95" s="8">
        <v>198.340766</v>
      </c>
      <c r="H95" s="8">
        <v>3.825987</v>
      </c>
      <c r="I95" s="36">
        <v>1484.979691</v>
      </c>
      <c r="J95" s="37">
        <f t="shared" si="40"/>
        <v>0.08304844756291015</v>
      </c>
      <c r="K95" s="9">
        <f t="shared" si="41"/>
        <v>0.014563122398958116</v>
      </c>
      <c r="L95" s="9">
        <f t="shared" si="42"/>
        <v>0.028955865363413914</v>
      </c>
      <c r="M95" s="9">
        <f t="shared" si="43"/>
        <v>0.6957160931300576</v>
      </c>
      <c r="N95" s="9">
        <f t="shared" si="44"/>
        <v>0.04157538205685805</v>
      </c>
      <c r="O95" s="9">
        <f t="shared" si="45"/>
        <v>0.13356463202970498</v>
      </c>
      <c r="P95" s="14">
        <f t="shared" si="46"/>
        <v>0.0025764574580973173</v>
      </c>
      <c r="Q95" s="42">
        <f t="shared" si="47"/>
        <v>127.151245</v>
      </c>
      <c r="R95" s="21">
        <f t="shared" si="48"/>
        <v>1231.4650350000002</v>
      </c>
      <c r="S95" s="21">
        <f t="shared" si="49"/>
        <v>64.624813</v>
      </c>
      <c r="T95" s="43">
        <f t="shared" si="50"/>
        <v>61.738598</v>
      </c>
      <c r="U95" s="38">
        <f t="shared" si="51"/>
        <v>0.08562490502100746</v>
      </c>
      <c r="V95" s="44">
        <f t="shared" si="52"/>
        <v>0.8292807251597626</v>
      </c>
      <c r="W95" s="44">
        <f t="shared" si="53"/>
        <v>0.043518987762372036</v>
      </c>
      <c r="X95" s="45">
        <f t="shared" si="54"/>
        <v>0.04157538205685805</v>
      </c>
      <c r="Y95" s="35">
        <v>133.478748</v>
      </c>
      <c r="Z95" s="8">
        <v>21.395155</v>
      </c>
      <c r="AA95" s="8">
        <v>44.411224</v>
      </c>
      <c r="AB95" s="8">
        <v>1049.943007</v>
      </c>
      <c r="AC95" s="8">
        <v>34.024975</v>
      </c>
      <c r="AD95" s="8">
        <v>197.900591</v>
      </c>
      <c r="AE95" s="8">
        <v>3.825986</v>
      </c>
      <c r="AF95" s="36">
        <v>1484.9796860000001</v>
      </c>
      <c r="AG95" s="38">
        <f t="shared" si="55"/>
        <v>0.08988590807603172</v>
      </c>
      <c r="AH95" s="44">
        <f t="shared" si="56"/>
        <v>0.014407708825695987</v>
      </c>
      <c r="AI95" s="44">
        <f t="shared" si="57"/>
        <v>0.029906957158513756</v>
      </c>
      <c r="AJ95" s="44">
        <f t="shared" si="58"/>
        <v>0.7070419975191432</v>
      </c>
      <c r="AK95" s="44">
        <f t="shared" si="59"/>
        <v>0.022912754434430846</v>
      </c>
      <c r="AL95" s="44">
        <f t="shared" si="60"/>
        <v>0.13326821383444765</v>
      </c>
      <c r="AM95" s="45">
        <f t="shared" si="61"/>
        <v>0.0025764567846874344</v>
      </c>
      <c r="AN95" s="42">
        <f t="shared" si="62"/>
        <v>137.304734</v>
      </c>
      <c r="AO95" s="21">
        <f t="shared" si="63"/>
        <v>1247.8435980000002</v>
      </c>
      <c r="AP95" s="21">
        <f t="shared" si="64"/>
        <v>65.80637899999999</v>
      </c>
      <c r="AQ95" s="43">
        <f t="shared" si="65"/>
        <v>34.024975</v>
      </c>
      <c r="AR95" s="38">
        <f t="shared" si="66"/>
        <v>0.09246236486071915</v>
      </c>
      <c r="AS95" s="44">
        <f t="shared" si="67"/>
        <v>0.840310211353591</v>
      </c>
      <c r="AT95" s="44">
        <f t="shared" si="68"/>
        <v>0.044314665984209745</v>
      </c>
      <c r="AU95" s="45">
        <f t="shared" si="69"/>
        <v>0.022912754434430846</v>
      </c>
      <c r="AV95" s="42">
        <f t="shared" si="70"/>
        <v>10.153488999999993</v>
      </c>
      <c r="AW95" s="21">
        <f t="shared" si="71"/>
        <v>16.378562999999986</v>
      </c>
      <c r="AX95" s="21">
        <f t="shared" si="72"/>
        <v>1.1815659999999895</v>
      </c>
      <c r="AY95" s="43">
        <f t="shared" si="73"/>
        <v>-27.713623000000005</v>
      </c>
      <c r="AZ95" s="49">
        <f t="shared" si="74"/>
        <v>0.6837459839711693</v>
      </c>
      <c r="BA95" s="50">
        <f t="shared" si="75"/>
        <v>1.1029486193828375</v>
      </c>
      <c r="BB95" s="50">
        <f t="shared" si="76"/>
        <v>0.0795678221837709</v>
      </c>
      <c r="BC95" s="51">
        <f t="shared" si="77"/>
        <v>-1.8662627622427201</v>
      </c>
    </row>
    <row r="96" spans="1:55" ht="12.75">
      <c r="A96" s="34">
        <v>5109</v>
      </c>
      <c r="B96" s="35">
        <v>56.20678</v>
      </c>
      <c r="C96" s="8">
        <v>17.713483</v>
      </c>
      <c r="D96" s="8">
        <v>18.721155</v>
      </c>
      <c r="E96" s="8">
        <v>84.111534</v>
      </c>
      <c r="F96" s="8">
        <v>2.198234</v>
      </c>
      <c r="G96" s="8">
        <v>7.496673</v>
      </c>
      <c r="H96" s="8">
        <v>0</v>
      </c>
      <c r="I96" s="36">
        <v>186.447859</v>
      </c>
      <c r="J96" s="37">
        <f t="shared" si="40"/>
        <v>0.30146111787746516</v>
      </c>
      <c r="K96" s="9">
        <f t="shared" si="41"/>
        <v>0.09500502228883197</v>
      </c>
      <c r="L96" s="9">
        <f t="shared" si="42"/>
        <v>0.10040960030546664</v>
      </c>
      <c r="M96" s="9">
        <f t="shared" si="43"/>
        <v>0.4511263065777549</v>
      </c>
      <c r="N96" s="9">
        <f t="shared" si="44"/>
        <v>0.01179007370634382</v>
      </c>
      <c r="O96" s="9">
        <f t="shared" si="45"/>
        <v>0.040207879244137636</v>
      </c>
      <c r="P96" s="14">
        <f t="shared" si="46"/>
        <v>0</v>
      </c>
      <c r="Q96" s="42">
        <f t="shared" si="47"/>
        <v>56.20678</v>
      </c>
      <c r="R96" s="21">
        <f t="shared" si="48"/>
        <v>91.60820700000001</v>
      </c>
      <c r="S96" s="21">
        <f t="shared" si="49"/>
        <v>36.434638</v>
      </c>
      <c r="T96" s="43">
        <f t="shared" si="50"/>
        <v>2.198234</v>
      </c>
      <c r="U96" s="38">
        <f t="shared" si="51"/>
        <v>0.30146111787746516</v>
      </c>
      <c r="V96" s="44">
        <f t="shared" si="52"/>
        <v>0.4913341858218925</v>
      </c>
      <c r="W96" s="44">
        <f t="shared" si="53"/>
        <v>0.19541462259429862</v>
      </c>
      <c r="X96" s="45">
        <f t="shared" si="54"/>
        <v>0.01179007370634382</v>
      </c>
      <c r="Y96" s="35">
        <v>61.552272</v>
      </c>
      <c r="Z96" s="8">
        <v>17.622684</v>
      </c>
      <c r="AA96" s="8">
        <v>19.817663</v>
      </c>
      <c r="AB96" s="8">
        <v>76.93169499999999</v>
      </c>
      <c r="AC96" s="8">
        <v>1.920401</v>
      </c>
      <c r="AD96" s="8">
        <v>8.60315</v>
      </c>
      <c r="AE96" s="8">
        <v>0</v>
      </c>
      <c r="AF96" s="36">
        <v>186.44786499999998</v>
      </c>
      <c r="AG96" s="38">
        <f t="shared" si="55"/>
        <v>0.33013128887685433</v>
      </c>
      <c r="AH96" s="44">
        <f t="shared" si="56"/>
        <v>0.09451802822793476</v>
      </c>
      <c r="AI96" s="44">
        <f t="shared" si="57"/>
        <v>0.10629064397033382</v>
      </c>
      <c r="AJ96" s="44">
        <f t="shared" si="58"/>
        <v>0.4126177442455909</v>
      </c>
      <c r="AK96" s="44">
        <f t="shared" si="59"/>
        <v>0.010299935919349978</v>
      </c>
      <c r="AL96" s="44">
        <f t="shared" si="60"/>
        <v>0.0461423909405149</v>
      </c>
      <c r="AM96" s="45">
        <f t="shared" si="61"/>
        <v>0</v>
      </c>
      <c r="AN96" s="42">
        <f t="shared" si="62"/>
        <v>61.552272</v>
      </c>
      <c r="AO96" s="21">
        <f t="shared" si="63"/>
        <v>85.53484499999999</v>
      </c>
      <c r="AP96" s="21">
        <f t="shared" si="64"/>
        <v>37.440347</v>
      </c>
      <c r="AQ96" s="43">
        <f t="shared" si="65"/>
        <v>1.920401</v>
      </c>
      <c r="AR96" s="38">
        <f t="shared" si="66"/>
        <v>0.33013128887685433</v>
      </c>
      <c r="AS96" s="44">
        <f t="shared" si="67"/>
        <v>0.4587601351861058</v>
      </c>
      <c r="AT96" s="44">
        <f t="shared" si="68"/>
        <v>0.2008086721982686</v>
      </c>
      <c r="AU96" s="45">
        <f t="shared" si="69"/>
        <v>0.010299935919349978</v>
      </c>
      <c r="AV96" s="42">
        <f t="shared" si="70"/>
        <v>5.345492</v>
      </c>
      <c r="AW96" s="21">
        <f t="shared" si="71"/>
        <v>-6.073362000000017</v>
      </c>
      <c r="AX96" s="21">
        <f t="shared" si="72"/>
        <v>1.005709000000003</v>
      </c>
      <c r="AY96" s="43">
        <f t="shared" si="73"/>
        <v>-0.2778329999999998</v>
      </c>
      <c r="AZ96" s="49">
        <f t="shared" si="74"/>
        <v>2.8670170999389177</v>
      </c>
      <c r="BA96" s="50">
        <f t="shared" si="75"/>
        <v>-3.2574050635786667</v>
      </c>
      <c r="BB96" s="50">
        <f t="shared" si="76"/>
        <v>0.5394049603969969</v>
      </c>
      <c r="BC96" s="51">
        <f t="shared" si="77"/>
        <v>-0.14901377869938423</v>
      </c>
    </row>
    <row r="97" spans="1:55" ht="12.75">
      <c r="A97" s="34">
        <v>5110</v>
      </c>
      <c r="B97" s="35">
        <v>188.231992</v>
      </c>
      <c r="C97" s="8">
        <v>32.963131</v>
      </c>
      <c r="D97" s="8">
        <v>118.011748</v>
      </c>
      <c r="E97" s="8">
        <v>911.2321119999999</v>
      </c>
      <c r="F97" s="8">
        <v>40.848876</v>
      </c>
      <c r="G97" s="8">
        <v>73.649357</v>
      </c>
      <c r="H97" s="8">
        <v>3.048595</v>
      </c>
      <c r="I97" s="36">
        <v>1367.985811</v>
      </c>
      <c r="J97" s="37">
        <f t="shared" si="40"/>
        <v>0.13759791255612663</v>
      </c>
      <c r="K97" s="9">
        <f t="shared" si="41"/>
        <v>0.024096105920794524</v>
      </c>
      <c r="L97" s="9">
        <f t="shared" si="42"/>
        <v>0.08626679242654806</v>
      </c>
      <c r="M97" s="9">
        <f t="shared" si="43"/>
        <v>0.6661122539961782</v>
      </c>
      <c r="N97" s="9">
        <f t="shared" si="44"/>
        <v>0.029860599190089113</v>
      </c>
      <c r="O97" s="9">
        <f t="shared" si="45"/>
        <v>0.05383780767884002</v>
      </c>
      <c r="P97" s="14">
        <f t="shared" si="46"/>
        <v>0.002228528231423301</v>
      </c>
      <c r="Q97" s="42">
        <f t="shared" si="47"/>
        <v>191.280587</v>
      </c>
      <c r="R97" s="21">
        <f t="shared" si="48"/>
        <v>984.8814689999999</v>
      </c>
      <c r="S97" s="21">
        <f t="shared" si="49"/>
        <v>150.974879</v>
      </c>
      <c r="T97" s="43">
        <f t="shared" si="50"/>
        <v>40.848876</v>
      </c>
      <c r="U97" s="38">
        <f t="shared" si="51"/>
        <v>0.13982644078754994</v>
      </c>
      <c r="V97" s="44">
        <f t="shared" si="52"/>
        <v>0.7199500616750183</v>
      </c>
      <c r="W97" s="44">
        <f t="shared" si="53"/>
        <v>0.11036289834734257</v>
      </c>
      <c r="X97" s="45">
        <f t="shared" si="54"/>
        <v>0.029860599190089113</v>
      </c>
      <c r="Y97" s="35">
        <v>204.925781</v>
      </c>
      <c r="Z97" s="8">
        <v>32.104184</v>
      </c>
      <c r="AA97" s="8">
        <v>121.257997</v>
      </c>
      <c r="AB97" s="8">
        <v>897.810392</v>
      </c>
      <c r="AC97" s="8">
        <v>32.165802</v>
      </c>
      <c r="AD97" s="8">
        <v>76.686094</v>
      </c>
      <c r="AE97" s="8">
        <v>3.035562</v>
      </c>
      <c r="AF97" s="36">
        <v>1367.985812</v>
      </c>
      <c r="AG97" s="38">
        <f t="shared" si="55"/>
        <v>0.14980110126303056</v>
      </c>
      <c r="AH97" s="44">
        <f t="shared" si="56"/>
        <v>0.023468214174335464</v>
      </c>
      <c r="AI97" s="44">
        <f t="shared" si="57"/>
        <v>0.08863980607471374</v>
      </c>
      <c r="AJ97" s="44">
        <f t="shared" si="58"/>
        <v>0.6563009534022133</v>
      </c>
      <c r="AK97" s="44">
        <f t="shared" si="59"/>
        <v>0.023513257039184304</v>
      </c>
      <c r="AL97" s="44">
        <f t="shared" si="60"/>
        <v>0.05605766769170093</v>
      </c>
      <c r="AM97" s="45">
        <f t="shared" si="61"/>
        <v>0.002219001085823397</v>
      </c>
      <c r="AN97" s="42">
        <f t="shared" si="62"/>
        <v>207.961343</v>
      </c>
      <c r="AO97" s="21">
        <f t="shared" si="63"/>
        <v>974.496486</v>
      </c>
      <c r="AP97" s="21">
        <f t="shared" si="64"/>
        <v>153.362181</v>
      </c>
      <c r="AQ97" s="43">
        <f t="shared" si="65"/>
        <v>32.165802</v>
      </c>
      <c r="AR97" s="38">
        <f t="shared" si="66"/>
        <v>0.15202010234885396</v>
      </c>
      <c r="AS97" s="44">
        <f t="shared" si="67"/>
        <v>0.7123586210939142</v>
      </c>
      <c r="AT97" s="44">
        <f t="shared" si="68"/>
        <v>0.1121080202490492</v>
      </c>
      <c r="AU97" s="45">
        <f t="shared" si="69"/>
        <v>0.023513257039184304</v>
      </c>
      <c r="AV97" s="42">
        <f t="shared" si="70"/>
        <v>16.680756000000002</v>
      </c>
      <c r="AW97" s="21">
        <f t="shared" si="71"/>
        <v>-10.38498299999992</v>
      </c>
      <c r="AX97" s="21">
        <f t="shared" si="72"/>
        <v>2.3873020000000054</v>
      </c>
      <c r="AY97" s="43">
        <f t="shared" si="73"/>
        <v>-8.683073999999998</v>
      </c>
      <c r="AZ97" s="49">
        <f t="shared" si="74"/>
        <v>1.2193661561304026</v>
      </c>
      <c r="BA97" s="50">
        <f t="shared" si="75"/>
        <v>-0.7591440581104059</v>
      </c>
      <c r="BB97" s="50">
        <f t="shared" si="76"/>
        <v>0.17451219017066283</v>
      </c>
      <c r="BC97" s="51">
        <f t="shared" si="77"/>
        <v>-0.6347342150904809</v>
      </c>
    </row>
    <row r="98" spans="1:55" ht="12.75">
      <c r="A98" s="34">
        <v>5111</v>
      </c>
      <c r="B98" s="35">
        <v>200.450389</v>
      </c>
      <c r="C98" s="8">
        <v>35.996486</v>
      </c>
      <c r="D98" s="8">
        <v>34.577485</v>
      </c>
      <c r="E98" s="8">
        <v>710.7671859999999</v>
      </c>
      <c r="F98" s="8">
        <v>88.109103</v>
      </c>
      <c r="G98" s="8">
        <v>149.473195</v>
      </c>
      <c r="H98" s="8">
        <v>9.31178</v>
      </c>
      <c r="I98" s="36">
        <v>1228.685624</v>
      </c>
      <c r="J98" s="37">
        <f t="shared" si="40"/>
        <v>0.16314212934911007</v>
      </c>
      <c r="K98" s="9">
        <f t="shared" si="41"/>
        <v>0.029296742223460733</v>
      </c>
      <c r="L98" s="9">
        <f t="shared" si="42"/>
        <v>0.028141848756586416</v>
      </c>
      <c r="M98" s="9">
        <f t="shared" si="43"/>
        <v>0.5784776611010466</v>
      </c>
      <c r="N98" s="9">
        <f t="shared" si="44"/>
        <v>0.0717100463120581</v>
      </c>
      <c r="O98" s="9">
        <f t="shared" si="45"/>
        <v>0.1216529208776679</v>
      </c>
      <c r="P98" s="14">
        <f t="shared" si="46"/>
        <v>0.0075786513800701885</v>
      </c>
      <c r="Q98" s="42">
        <f t="shared" si="47"/>
        <v>209.762169</v>
      </c>
      <c r="R98" s="21">
        <f t="shared" si="48"/>
        <v>860.240381</v>
      </c>
      <c r="S98" s="21">
        <f t="shared" si="49"/>
        <v>70.573971</v>
      </c>
      <c r="T98" s="43">
        <f t="shared" si="50"/>
        <v>88.109103</v>
      </c>
      <c r="U98" s="38">
        <f t="shared" si="51"/>
        <v>0.17072078072918026</v>
      </c>
      <c r="V98" s="44">
        <f t="shared" si="52"/>
        <v>0.7001305819787145</v>
      </c>
      <c r="W98" s="44">
        <f t="shared" si="53"/>
        <v>0.057438590980047145</v>
      </c>
      <c r="X98" s="45">
        <f t="shared" si="54"/>
        <v>0.0717100463120581</v>
      </c>
      <c r="Y98" s="35">
        <v>216.152308</v>
      </c>
      <c r="Z98" s="8">
        <v>36.867535</v>
      </c>
      <c r="AA98" s="8">
        <v>34.08128</v>
      </c>
      <c r="AB98" s="8">
        <v>711.6570489999999</v>
      </c>
      <c r="AC98" s="8">
        <v>43.209379</v>
      </c>
      <c r="AD98" s="8">
        <v>178.189295</v>
      </c>
      <c r="AE98" s="8">
        <v>8.528781</v>
      </c>
      <c r="AF98" s="36">
        <v>1228.6856269999998</v>
      </c>
      <c r="AG98" s="38">
        <f t="shared" si="55"/>
        <v>0.17592157324695776</v>
      </c>
      <c r="AH98" s="44">
        <f t="shared" si="56"/>
        <v>0.030005669700909593</v>
      </c>
      <c r="AI98" s="44">
        <f t="shared" si="57"/>
        <v>0.027737998503675827</v>
      </c>
      <c r="AJ98" s="44">
        <f t="shared" si="58"/>
        <v>0.5792019008761512</v>
      </c>
      <c r="AK98" s="44">
        <f t="shared" si="59"/>
        <v>0.03516715598847114</v>
      </c>
      <c r="AL98" s="44">
        <f t="shared" si="60"/>
        <v>0.1450243182791565</v>
      </c>
      <c r="AM98" s="45">
        <f t="shared" si="61"/>
        <v>0.006941385846311489</v>
      </c>
      <c r="AN98" s="42">
        <f t="shared" si="62"/>
        <v>224.68108900000001</v>
      </c>
      <c r="AO98" s="21">
        <f t="shared" si="63"/>
        <v>889.8463439999999</v>
      </c>
      <c r="AP98" s="21">
        <f t="shared" si="64"/>
        <v>70.948815</v>
      </c>
      <c r="AQ98" s="43">
        <f t="shared" si="65"/>
        <v>43.209379</v>
      </c>
      <c r="AR98" s="38">
        <f t="shared" si="66"/>
        <v>0.18286295909326927</v>
      </c>
      <c r="AS98" s="44">
        <f t="shared" si="67"/>
        <v>0.7242262191553077</v>
      </c>
      <c r="AT98" s="44">
        <f t="shared" si="68"/>
        <v>0.05774366820458542</v>
      </c>
      <c r="AU98" s="45">
        <f t="shared" si="69"/>
        <v>0.03516715598847114</v>
      </c>
      <c r="AV98" s="42">
        <f t="shared" si="70"/>
        <v>14.918920000000014</v>
      </c>
      <c r="AW98" s="21">
        <f t="shared" si="71"/>
        <v>29.605962999999974</v>
      </c>
      <c r="AX98" s="21">
        <f t="shared" si="72"/>
        <v>0.37484399999999596</v>
      </c>
      <c r="AY98" s="43">
        <f t="shared" si="73"/>
        <v>-44.899724000000006</v>
      </c>
      <c r="AZ98" s="49">
        <f t="shared" si="74"/>
        <v>1.2142178364089014</v>
      </c>
      <c r="BA98" s="50">
        <f t="shared" si="75"/>
        <v>2.4095637176593243</v>
      </c>
      <c r="BB98" s="50">
        <f t="shared" si="76"/>
        <v>0.030507722453827768</v>
      </c>
      <c r="BC98" s="51">
        <f t="shared" si="77"/>
        <v>-3.6542890323586965</v>
      </c>
    </row>
    <row r="99" spans="1:55" ht="12.75">
      <c r="A99" s="34">
        <v>5112</v>
      </c>
      <c r="B99" s="35">
        <v>266.385695</v>
      </c>
      <c r="C99" s="8">
        <v>59.670309</v>
      </c>
      <c r="D99" s="8">
        <v>208.618722</v>
      </c>
      <c r="E99" s="8">
        <v>778.335611</v>
      </c>
      <c r="F99" s="8">
        <v>59.326497</v>
      </c>
      <c r="G99" s="8">
        <v>85.261463</v>
      </c>
      <c r="H99" s="8">
        <v>3.047988</v>
      </c>
      <c r="I99" s="36">
        <v>1460.646285</v>
      </c>
      <c r="J99" s="37">
        <f t="shared" si="40"/>
        <v>0.1823752250874345</v>
      </c>
      <c r="K99" s="9">
        <f t="shared" si="41"/>
        <v>0.040851991075991405</v>
      </c>
      <c r="L99" s="9">
        <f t="shared" si="42"/>
        <v>0.14282631198421866</v>
      </c>
      <c r="M99" s="9">
        <f t="shared" si="43"/>
        <v>0.5328707018208724</v>
      </c>
      <c r="N99" s="9">
        <f t="shared" si="44"/>
        <v>0.0406166075998338</v>
      </c>
      <c r="O99" s="9">
        <f t="shared" si="45"/>
        <v>0.0583724231359682</v>
      </c>
      <c r="P99" s="14">
        <f t="shared" si="46"/>
        <v>0.002086739295681021</v>
      </c>
      <c r="Q99" s="42">
        <f t="shared" si="47"/>
        <v>269.433683</v>
      </c>
      <c r="R99" s="21">
        <f t="shared" si="48"/>
        <v>863.597074</v>
      </c>
      <c r="S99" s="21">
        <f t="shared" si="49"/>
        <v>268.289031</v>
      </c>
      <c r="T99" s="43">
        <f t="shared" si="50"/>
        <v>59.326497</v>
      </c>
      <c r="U99" s="38">
        <f t="shared" si="51"/>
        <v>0.1844619643831155</v>
      </c>
      <c r="V99" s="44">
        <f t="shared" si="52"/>
        <v>0.5912431249568406</v>
      </c>
      <c r="W99" s="44">
        <f t="shared" si="53"/>
        <v>0.1836783030602101</v>
      </c>
      <c r="X99" s="45">
        <f t="shared" si="54"/>
        <v>0.0406166075998338</v>
      </c>
      <c r="Y99" s="35">
        <v>299.075954</v>
      </c>
      <c r="Z99" s="8">
        <v>60.229733</v>
      </c>
      <c r="AA99" s="8">
        <v>205.855196</v>
      </c>
      <c r="AB99" s="8">
        <v>735.973659</v>
      </c>
      <c r="AC99" s="8">
        <v>63.700565</v>
      </c>
      <c r="AD99" s="8">
        <v>92.763192</v>
      </c>
      <c r="AE99" s="8">
        <v>3.047988</v>
      </c>
      <c r="AF99" s="36">
        <v>1460.6462870000003</v>
      </c>
      <c r="AG99" s="38">
        <f t="shared" si="55"/>
        <v>0.2047559063897527</v>
      </c>
      <c r="AH99" s="44">
        <f t="shared" si="56"/>
        <v>0.041234988661200754</v>
      </c>
      <c r="AI99" s="44">
        <f t="shared" si="57"/>
        <v>0.14093432346627302</v>
      </c>
      <c r="AJ99" s="44">
        <f t="shared" si="58"/>
        <v>0.503868504344979</v>
      </c>
      <c r="AK99" s="44">
        <f t="shared" si="59"/>
        <v>0.043611218988586276</v>
      </c>
      <c r="AL99" s="44">
        <f t="shared" si="60"/>
        <v>0.06350832022278412</v>
      </c>
      <c r="AM99" s="45">
        <f t="shared" si="61"/>
        <v>0.002086739295681021</v>
      </c>
      <c r="AN99" s="42">
        <f t="shared" si="62"/>
        <v>302.123942</v>
      </c>
      <c r="AO99" s="21">
        <f t="shared" si="63"/>
        <v>828.736851</v>
      </c>
      <c r="AP99" s="21">
        <f t="shared" si="64"/>
        <v>266.084929</v>
      </c>
      <c r="AQ99" s="43">
        <f t="shared" si="65"/>
        <v>63.700565</v>
      </c>
      <c r="AR99" s="38">
        <f t="shared" si="66"/>
        <v>0.20684264568543367</v>
      </c>
      <c r="AS99" s="44">
        <f t="shared" si="67"/>
        <v>0.5673768245677632</v>
      </c>
      <c r="AT99" s="44">
        <f t="shared" si="68"/>
        <v>0.18216931212747375</v>
      </c>
      <c r="AU99" s="45">
        <f t="shared" si="69"/>
        <v>0.043611218988586276</v>
      </c>
      <c r="AV99" s="42">
        <f t="shared" si="70"/>
        <v>32.690259000000026</v>
      </c>
      <c r="AW99" s="21">
        <f t="shared" si="71"/>
        <v>-34.86022300000002</v>
      </c>
      <c r="AX99" s="21">
        <f t="shared" si="72"/>
        <v>-2.2041020000000344</v>
      </c>
      <c r="AY99" s="43">
        <f t="shared" si="73"/>
        <v>4.374067999999994</v>
      </c>
      <c r="AZ99" s="49">
        <f t="shared" si="74"/>
        <v>2.2380681302318184</v>
      </c>
      <c r="BA99" s="50">
        <f t="shared" si="75"/>
        <v>-2.3866300389077444</v>
      </c>
      <c r="BB99" s="50">
        <f t="shared" si="76"/>
        <v>-0.15089909327363482</v>
      </c>
      <c r="BC99" s="51">
        <f t="shared" si="77"/>
        <v>0.2994611388752476</v>
      </c>
    </row>
    <row r="100" spans="1:55" ht="12.75">
      <c r="A100" s="34">
        <v>5200</v>
      </c>
      <c r="B100" s="35">
        <v>929.713925</v>
      </c>
      <c r="C100" s="8">
        <v>247.704234</v>
      </c>
      <c r="D100" s="8">
        <v>180.379527</v>
      </c>
      <c r="E100" s="8">
        <v>1342.19118</v>
      </c>
      <c r="F100" s="8">
        <v>165.048535</v>
      </c>
      <c r="G100" s="8">
        <v>357.735341</v>
      </c>
      <c r="H100" s="8">
        <v>9.391892</v>
      </c>
      <c r="I100" s="36">
        <v>3232.164634</v>
      </c>
      <c r="J100" s="37">
        <f t="shared" si="40"/>
        <v>0.28764435920747716</v>
      </c>
      <c r="K100" s="9">
        <f t="shared" si="41"/>
        <v>0.07663725770473856</v>
      </c>
      <c r="L100" s="9">
        <f t="shared" si="42"/>
        <v>0.05580765444387942</v>
      </c>
      <c r="M100" s="9">
        <f t="shared" si="43"/>
        <v>0.4152607716454582</v>
      </c>
      <c r="N100" s="9">
        <f t="shared" si="44"/>
        <v>0.051064396059473736</v>
      </c>
      <c r="O100" s="9">
        <f t="shared" si="45"/>
        <v>0.11067980177645864</v>
      </c>
      <c r="P100" s="14">
        <f t="shared" si="46"/>
        <v>0.0029057591625142446</v>
      </c>
      <c r="Q100" s="42">
        <f t="shared" si="47"/>
        <v>939.105817</v>
      </c>
      <c r="R100" s="21">
        <f t="shared" si="48"/>
        <v>1699.926521</v>
      </c>
      <c r="S100" s="21">
        <f t="shared" si="49"/>
        <v>428.083761</v>
      </c>
      <c r="T100" s="43">
        <f t="shared" si="50"/>
        <v>165.048535</v>
      </c>
      <c r="U100" s="38">
        <f t="shared" si="51"/>
        <v>0.2905501183699914</v>
      </c>
      <c r="V100" s="44">
        <f t="shared" si="52"/>
        <v>0.5259405734219168</v>
      </c>
      <c r="W100" s="44">
        <f t="shared" si="53"/>
        <v>0.13244491214861798</v>
      </c>
      <c r="X100" s="45">
        <f t="shared" si="54"/>
        <v>0.051064396059473736</v>
      </c>
      <c r="Y100" s="35">
        <v>1007.52284</v>
      </c>
      <c r="Z100" s="8">
        <v>246.452195</v>
      </c>
      <c r="AA100" s="8">
        <v>178.884967</v>
      </c>
      <c r="AB100" s="8">
        <v>1348.398375</v>
      </c>
      <c r="AC100" s="8">
        <v>122.844339</v>
      </c>
      <c r="AD100" s="8">
        <v>318.670006</v>
      </c>
      <c r="AE100" s="8">
        <v>9.391893</v>
      </c>
      <c r="AF100" s="36">
        <v>3232.164615</v>
      </c>
      <c r="AG100" s="38">
        <f t="shared" si="55"/>
        <v>0.3117176734754161</v>
      </c>
      <c r="AH100" s="44">
        <f t="shared" si="56"/>
        <v>0.07624988913234919</v>
      </c>
      <c r="AI100" s="44">
        <f t="shared" si="57"/>
        <v>0.055345252255488905</v>
      </c>
      <c r="AJ100" s="44">
        <f t="shared" si="58"/>
        <v>0.41718121682783066</v>
      </c>
      <c r="AK100" s="44">
        <f t="shared" si="59"/>
        <v>0.03800683223489537</v>
      </c>
      <c r="AL100" s="44">
        <f t="shared" si="60"/>
        <v>0.0985933707237018</v>
      </c>
      <c r="AM100" s="45">
        <f t="shared" si="61"/>
        <v>0.0029057594719044248</v>
      </c>
      <c r="AN100" s="42">
        <f t="shared" si="62"/>
        <v>1016.914733</v>
      </c>
      <c r="AO100" s="21">
        <f t="shared" si="63"/>
        <v>1667.068381</v>
      </c>
      <c r="AP100" s="21">
        <f t="shared" si="64"/>
        <v>425.337162</v>
      </c>
      <c r="AQ100" s="43">
        <f t="shared" si="65"/>
        <v>122.844339</v>
      </c>
      <c r="AR100" s="38">
        <f t="shared" si="66"/>
        <v>0.31462343294732054</v>
      </c>
      <c r="AS100" s="44">
        <f t="shared" si="67"/>
        <v>0.5157745875515325</v>
      </c>
      <c r="AT100" s="44">
        <f t="shared" si="68"/>
        <v>0.1315951413878381</v>
      </c>
      <c r="AU100" s="45">
        <f t="shared" si="69"/>
        <v>0.03800683223489537</v>
      </c>
      <c r="AV100" s="42">
        <f t="shared" si="70"/>
        <v>77.80891599999995</v>
      </c>
      <c r="AW100" s="21">
        <f t="shared" si="71"/>
        <v>-32.85814000000005</v>
      </c>
      <c r="AX100" s="21">
        <f t="shared" si="72"/>
        <v>-2.7465990000000033</v>
      </c>
      <c r="AY100" s="43">
        <f t="shared" si="73"/>
        <v>-42.20419599999998</v>
      </c>
      <c r="AZ100" s="49">
        <f t="shared" si="74"/>
        <v>2.407331457732914</v>
      </c>
      <c r="BA100" s="50">
        <f t="shared" si="75"/>
        <v>-1.0165985870384309</v>
      </c>
      <c r="BB100" s="50">
        <f t="shared" si="76"/>
        <v>-0.08497707607798832</v>
      </c>
      <c r="BC100" s="51">
        <f t="shared" si="77"/>
        <v>-1.3057563824578364</v>
      </c>
    </row>
    <row r="101" spans="1:55" ht="12.75">
      <c r="A101" s="34">
        <v>5201</v>
      </c>
      <c r="B101" s="35">
        <v>64.419356</v>
      </c>
      <c r="C101" s="8">
        <v>21.050384</v>
      </c>
      <c r="D101" s="8">
        <v>48.681091</v>
      </c>
      <c r="E101" s="8">
        <v>482.26533</v>
      </c>
      <c r="F101" s="8">
        <v>30.430247</v>
      </c>
      <c r="G101" s="8">
        <v>150.894808</v>
      </c>
      <c r="H101" s="8">
        <v>4.675088</v>
      </c>
      <c r="I101" s="36">
        <v>802.416304</v>
      </c>
      <c r="J101" s="37">
        <f t="shared" si="40"/>
        <v>0.08028171371752187</v>
      </c>
      <c r="K101" s="9">
        <f t="shared" si="41"/>
        <v>0.026233744123922986</v>
      </c>
      <c r="L101" s="9">
        <f t="shared" si="42"/>
        <v>0.06066812296475971</v>
      </c>
      <c r="M101" s="9">
        <f t="shared" si="43"/>
        <v>0.6010163646924104</v>
      </c>
      <c r="N101" s="9">
        <f t="shared" si="44"/>
        <v>0.03792326607561055</v>
      </c>
      <c r="O101" s="9">
        <f t="shared" si="45"/>
        <v>0.18805052595242383</v>
      </c>
      <c r="P101" s="14">
        <f t="shared" si="46"/>
        <v>0.005826262473350741</v>
      </c>
      <c r="Q101" s="42">
        <f t="shared" si="47"/>
        <v>69.094444</v>
      </c>
      <c r="R101" s="21">
        <f t="shared" si="48"/>
        <v>633.160138</v>
      </c>
      <c r="S101" s="21">
        <f t="shared" si="49"/>
        <v>69.731475</v>
      </c>
      <c r="T101" s="43">
        <f t="shared" si="50"/>
        <v>30.430247</v>
      </c>
      <c r="U101" s="38">
        <f t="shared" si="51"/>
        <v>0.08610797619087261</v>
      </c>
      <c r="V101" s="44">
        <f t="shared" si="52"/>
        <v>0.7890668906448342</v>
      </c>
      <c r="W101" s="44">
        <f t="shared" si="53"/>
        <v>0.0869018670886827</v>
      </c>
      <c r="X101" s="45">
        <f t="shared" si="54"/>
        <v>0.03792326607561055</v>
      </c>
      <c r="Y101" s="35">
        <v>118.898565</v>
      </c>
      <c r="Z101" s="8">
        <v>22.443307</v>
      </c>
      <c r="AA101" s="8">
        <v>52.194531</v>
      </c>
      <c r="AB101" s="8">
        <v>454.273466</v>
      </c>
      <c r="AC101" s="8">
        <v>23.982648</v>
      </c>
      <c r="AD101" s="8">
        <v>125.94869</v>
      </c>
      <c r="AE101" s="8">
        <v>4.675088</v>
      </c>
      <c r="AF101" s="36">
        <v>802.416295</v>
      </c>
      <c r="AG101" s="38">
        <f t="shared" si="55"/>
        <v>0.14817565945170527</v>
      </c>
      <c r="AH101" s="44">
        <f t="shared" si="56"/>
        <v>0.027969654764143478</v>
      </c>
      <c r="AI101" s="44">
        <f t="shared" si="57"/>
        <v>0.06504669800428182</v>
      </c>
      <c r="AJ101" s="44">
        <f t="shared" si="58"/>
        <v>0.5661318990347933</v>
      </c>
      <c r="AK101" s="44">
        <f t="shared" si="59"/>
        <v>0.02988803677149611</v>
      </c>
      <c r="AL101" s="44">
        <f t="shared" si="60"/>
        <v>0.15696177828410626</v>
      </c>
      <c r="AM101" s="45">
        <f t="shared" si="61"/>
        <v>0.005826262473350741</v>
      </c>
      <c r="AN101" s="42">
        <f t="shared" si="62"/>
        <v>123.57365300000001</v>
      </c>
      <c r="AO101" s="21">
        <f t="shared" si="63"/>
        <v>580.222156</v>
      </c>
      <c r="AP101" s="21">
        <f t="shared" si="64"/>
        <v>74.637838</v>
      </c>
      <c r="AQ101" s="43">
        <f t="shared" si="65"/>
        <v>23.982648</v>
      </c>
      <c r="AR101" s="38">
        <f t="shared" si="66"/>
        <v>0.15400192192505602</v>
      </c>
      <c r="AS101" s="44">
        <f t="shared" si="67"/>
        <v>0.7230936773188996</v>
      </c>
      <c r="AT101" s="44">
        <f t="shared" si="68"/>
        <v>0.0930163527684253</v>
      </c>
      <c r="AU101" s="45">
        <f t="shared" si="69"/>
        <v>0.02988803677149611</v>
      </c>
      <c r="AV101" s="42">
        <f t="shared" si="70"/>
        <v>54.47920900000001</v>
      </c>
      <c r="AW101" s="21">
        <f t="shared" si="71"/>
        <v>-52.93798199999992</v>
      </c>
      <c r="AX101" s="21">
        <f t="shared" si="72"/>
        <v>4.906362999999999</v>
      </c>
      <c r="AY101" s="43">
        <f t="shared" si="73"/>
        <v>-6.447599</v>
      </c>
      <c r="AZ101" s="49">
        <f t="shared" si="74"/>
        <v>6.789394573418341</v>
      </c>
      <c r="BA101" s="50">
        <f t="shared" si="75"/>
        <v>-6.597321332593453</v>
      </c>
      <c r="BB101" s="50">
        <f t="shared" si="76"/>
        <v>0.6114485679742612</v>
      </c>
      <c r="BC101" s="51">
        <f t="shared" si="77"/>
        <v>-0.803522930411444</v>
      </c>
    </row>
    <row r="102" spans="1:55" ht="12.75">
      <c r="A102" s="34">
        <v>5202</v>
      </c>
      <c r="B102" s="35">
        <v>137.87407</v>
      </c>
      <c r="C102" s="8">
        <v>34.750282</v>
      </c>
      <c r="D102" s="8">
        <v>49.779892</v>
      </c>
      <c r="E102" s="8">
        <v>647.891436</v>
      </c>
      <c r="F102" s="8">
        <v>32.057295</v>
      </c>
      <c r="G102" s="8">
        <v>176.840527</v>
      </c>
      <c r="H102" s="8">
        <v>4.448873</v>
      </c>
      <c r="I102" s="36">
        <v>1083.642375</v>
      </c>
      <c r="J102" s="37">
        <f t="shared" si="40"/>
        <v>0.12723207691098273</v>
      </c>
      <c r="K102" s="9">
        <f t="shared" si="41"/>
        <v>0.03206803536083572</v>
      </c>
      <c r="L102" s="9">
        <f t="shared" si="42"/>
        <v>0.045937564964640666</v>
      </c>
      <c r="M102" s="9">
        <f t="shared" si="43"/>
        <v>0.597883075585707</v>
      </c>
      <c r="N102" s="9">
        <f t="shared" si="44"/>
        <v>0.02958291013675061</v>
      </c>
      <c r="O102" s="9">
        <f t="shared" si="45"/>
        <v>0.1631908562084424</v>
      </c>
      <c r="P102" s="14">
        <f t="shared" si="46"/>
        <v>0.004105480832640935</v>
      </c>
      <c r="Q102" s="42">
        <f t="shared" si="47"/>
        <v>142.32294299999998</v>
      </c>
      <c r="R102" s="21">
        <f t="shared" si="48"/>
        <v>824.731963</v>
      </c>
      <c r="S102" s="21">
        <f t="shared" si="49"/>
        <v>84.53017399999999</v>
      </c>
      <c r="T102" s="43">
        <f t="shared" si="50"/>
        <v>32.057295</v>
      </c>
      <c r="U102" s="38">
        <f t="shared" si="51"/>
        <v>0.13133755774362366</v>
      </c>
      <c r="V102" s="44">
        <f t="shared" si="52"/>
        <v>0.7610739317941494</v>
      </c>
      <c r="W102" s="44">
        <f t="shared" si="53"/>
        <v>0.07800560032547638</v>
      </c>
      <c r="X102" s="45">
        <f t="shared" si="54"/>
        <v>0.02958291013675061</v>
      </c>
      <c r="Y102" s="35">
        <v>182.684442</v>
      </c>
      <c r="Z102" s="8">
        <v>36.216322</v>
      </c>
      <c r="AA102" s="8">
        <v>50.056123</v>
      </c>
      <c r="AB102" s="8">
        <v>617.181314</v>
      </c>
      <c r="AC102" s="8">
        <v>22.390302</v>
      </c>
      <c r="AD102" s="8">
        <v>170.664999</v>
      </c>
      <c r="AE102" s="8">
        <v>4.448873</v>
      </c>
      <c r="AF102" s="36">
        <v>1083.6423750000001</v>
      </c>
      <c r="AG102" s="38">
        <f t="shared" si="55"/>
        <v>0.16858370087271643</v>
      </c>
      <c r="AH102" s="44">
        <f t="shared" si="56"/>
        <v>0.03342091711760534</v>
      </c>
      <c r="AI102" s="44">
        <f t="shared" si="57"/>
        <v>0.046192474708272646</v>
      </c>
      <c r="AJ102" s="44">
        <f t="shared" si="58"/>
        <v>0.5695433551128897</v>
      </c>
      <c r="AK102" s="44">
        <f t="shared" si="59"/>
        <v>0.020662076822161923</v>
      </c>
      <c r="AL102" s="44">
        <f t="shared" si="60"/>
        <v>0.1574919945337132</v>
      </c>
      <c r="AM102" s="45">
        <f t="shared" si="61"/>
        <v>0.004105480832640935</v>
      </c>
      <c r="AN102" s="42">
        <f t="shared" si="62"/>
        <v>187.13331499999998</v>
      </c>
      <c r="AO102" s="21">
        <f t="shared" si="63"/>
        <v>787.846313</v>
      </c>
      <c r="AP102" s="21">
        <f t="shared" si="64"/>
        <v>86.272445</v>
      </c>
      <c r="AQ102" s="43">
        <f t="shared" si="65"/>
        <v>22.390302</v>
      </c>
      <c r="AR102" s="38">
        <f t="shared" si="66"/>
        <v>0.17268918170535735</v>
      </c>
      <c r="AS102" s="44">
        <f t="shared" si="67"/>
        <v>0.7270353496466028</v>
      </c>
      <c r="AT102" s="44">
        <f t="shared" si="68"/>
        <v>0.079613391825878</v>
      </c>
      <c r="AU102" s="45">
        <f t="shared" si="69"/>
        <v>0.020662076822161923</v>
      </c>
      <c r="AV102" s="42">
        <f t="shared" si="70"/>
        <v>44.810372</v>
      </c>
      <c r="AW102" s="21">
        <f t="shared" si="71"/>
        <v>-36.88564999999994</v>
      </c>
      <c r="AX102" s="21">
        <f t="shared" si="72"/>
        <v>1.7422710000000166</v>
      </c>
      <c r="AY102" s="43">
        <f t="shared" si="73"/>
        <v>-9.666993000000005</v>
      </c>
      <c r="AZ102" s="49">
        <f t="shared" si="74"/>
        <v>4.13516239617337</v>
      </c>
      <c r="BA102" s="50">
        <f t="shared" si="75"/>
        <v>-3.4038582147546625</v>
      </c>
      <c r="BB102" s="50">
        <f t="shared" si="76"/>
        <v>0.16077915004016202</v>
      </c>
      <c r="BC102" s="51">
        <f t="shared" si="77"/>
        <v>-0.8920833314588688</v>
      </c>
    </row>
    <row r="103" spans="1:55" ht="12.75">
      <c r="A103" s="34">
        <v>5203</v>
      </c>
      <c r="B103" s="35">
        <v>43.674736</v>
      </c>
      <c r="C103" s="8">
        <v>26.33917</v>
      </c>
      <c r="D103" s="8">
        <v>9.842144</v>
      </c>
      <c r="E103" s="8">
        <v>117.871301</v>
      </c>
      <c r="F103" s="8">
        <v>8.912805</v>
      </c>
      <c r="G103" s="8">
        <v>55.679197</v>
      </c>
      <c r="H103" s="8">
        <v>1.581026</v>
      </c>
      <c r="I103" s="36">
        <v>263.900379</v>
      </c>
      <c r="J103" s="37">
        <f t="shared" si="40"/>
        <v>0.16549705675110077</v>
      </c>
      <c r="K103" s="9">
        <f t="shared" si="41"/>
        <v>0.09980724582437982</v>
      </c>
      <c r="L103" s="9">
        <f t="shared" si="42"/>
        <v>0.03729492180835405</v>
      </c>
      <c r="M103" s="9">
        <f t="shared" si="43"/>
        <v>0.4466507454314797</v>
      </c>
      <c r="N103" s="9">
        <f t="shared" si="44"/>
        <v>0.03377336945772253</v>
      </c>
      <c r="O103" s="9">
        <f t="shared" si="45"/>
        <v>0.21098566516268627</v>
      </c>
      <c r="P103" s="14">
        <f t="shared" si="46"/>
        <v>0.005990995564276928</v>
      </c>
      <c r="Q103" s="42">
        <f t="shared" si="47"/>
        <v>45.255762000000004</v>
      </c>
      <c r="R103" s="21">
        <f t="shared" si="48"/>
        <v>173.550498</v>
      </c>
      <c r="S103" s="21">
        <f t="shared" si="49"/>
        <v>36.181314</v>
      </c>
      <c r="T103" s="43">
        <f t="shared" si="50"/>
        <v>8.912805</v>
      </c>
      <c r="U103" s="38">
        <f t="shared" si="51"/>
        <v>0.17148805231537773</v>
      </c>
      <c r="V103" s="44">
        <f t="shared" si="52"/>
        <v>0.657636410594166</v>
      </c>
      <c r="W103" s="44">
        <f t="shared" si="53"/>
        <v>0.13710216763273386</v>
      </c>
      <c r="X103" s="45">
        <f t="shared" si="54"/>
        <v>0.03377336945772253</v>
      </c>
      <c r="Y103" s="35">
        <v>48.471877</v>
      </c>
      <c r="Z103" s="8">
        <v>26.605274</v>
      </c>
      <c r="AA103" s="8">
        <v>10.109968</v>
      </c>
      <c r="AB103" s="8">
        <v>118.675688</v>
      </c>
      <c r="AC103" s="8">
        <v>6.148434</v>
      </c>
      <c r="AD103" s="8">
        <v>52.308114</v>
      </c>
      <c r="AE103" s="8">
        <v>1.581026</v>
      </c>
      <c r="AF103" s="36">
        <v>263.900381</v>
      </c>
      <c r="AG103" s="38">
        <f t="shared" si="55"/>
        <v>0.18367490483975396</v>
      </c>
      <c r="AH103" s="44">
        <f t="shared" si="56"/>
        <v>0.10081559602458927</v>
      </c>
      <c r="AI103" s="44">
        <f t="shared" si="57"/>
        <v>0.038309789619513965</v>
      </c>
      <c r="AJ103" s="44">
        <f t="shared" si="58"/>
        <v>0.4496988160824127</v>
      </c>
      <c r="AK103" s="44">
        <f t="shared" si="59"/>
        <v>0.023298314399161968</v>
      </c>
      <c r="AL103" s="44">
        <f t="shared" si="60"/>
        <v>0.19821159104890868</v>
      </c>
      <c r="AM103" s="45">
        <f t="shared" si="61"/>
        <v>0.005990995564276928</v>
      </c>
      <c r="AN103" s="42">
        <f t="shared" si="62"/>
        <v>50.052903</v>
      </c>
      <c r="AO103" s="21">
        <f t="shared" si="63"/>
        <v>170.983802</v>
      </c>
      <c r="AP103" s="21">
        <f t="shared" si="64"/>
        <v>36.715242</v>
      </c>
      <c r="AQ103" s="43">
        <f t="shared" si="65"/>
        <v>6.148434</v>
      </c>
      <c r="AR103" s="38">
        <f t="shared" si="66"/>
        <v>0.1896659004040309</v>
      </c>
      <c r="AS103" s="44">
        <f t="shared" si="67"/>
        <v>0.6479104071313213</v>
      </c>
      <c r="AT103" s="44">
        <f t="shared" si="68"/>
        <v>0.13912538564410323</v>
      </c>
      <c r="AU103" s="45">
        <f t="shared" si="69"/>
        <v>0.023298314399161968</v>
      </c>
      <c r="AV103" s="42">
        <f t="shared" si="70"/>
        <v>4.797140999999996</v>
      </c>
      <c r="AW103" s="21">
        <f t="shared" si="71"/>
        <v>-2.5666960000000074</v>
      </c>
      <c r="AX103" s="21">
        <f t="shared" si="72"/>
        <v>0.5339280000000031</v>
      </c>
      <c r="AY103" s="43">
        <f t="shared" si="73"/>
        <v>-2.7643710000000006</v>
      </c>
      <c r="AZ103" s="49">
        <f t="shared" si="74"/>
        <v>1.8177848088653166</v>
      </c>
      <c r="BA103" s="50">
        <f t="shared" si="75"/>
        <v>-0.972600346284469</v>
      </c>
      <c r="BB103" s="50">
        <f t="shared" si="76"/>
        <v>0.2023218011369371</v>
      </c>
      <c r="BC103" s="51">
        <f t="shared" si="77"/>
        <v>-1.0475055058560563</v>
      </c>
    </row>
    <row r="104" spans="1:55" ht="12.75">
      <c r="A104" s="34">
        <v>5204</v>
      </c>
      <c r="B104" s="35">
        <v>10.340646</v>
      </c>
      <c r="C104" s="8">
        <v>0.565446</v>
      </c>
      <c r="D104" s="8">
        <v>9.478585</v>
      </c>
      <c r="E104" s="8">
        <v>181.78040600000003</v>
      </c>
      <c r="F104" s="8">
        <v>38.532984</v>
      </c>
      <c r="G104" s="8">
        <v>5.510132</v>
      </c>
      <c r="H104" s="8">
        <v>8.802217</v>
      </c>
      <c r="I104" s="36">
        <v>255.01041600000005</v>
      </c>
      <c r="J104" s="37">
        <f t="shared" si="40"/>
        <v>0.04054989659716487</v>
      </c>
      <c r="K104" s="9">
        <f t="shared" si="41"/>
        <v>0.0022173447221073505</v>
      </c>
      <c r="L104" s="9">
        <f t="shared" si="42"/>
        <v>0.037169403307824096</v>
      </c>
      <c r="M104" s="9">
        <f t="shared" si="43"/>
        <v>0.7128352200327378</v>
      </c>
      <c r="N104" s="9">
        <f t="shared" si="44"/>
        <v>0.15110356904009753</v>
      </c>
      <c r="O104" s="9">
        <f t="shared" si="45"/>
        <v>0.021607478182381377</v>
      </c>
      <c r="P104" s="14">
        <f t="shared" si="46"/>
        <v>0.034517088117686924</v>
      </c>
      <c r="Q104" s="42">
        <f t="shared" si="47"/>
        <v>19.142863</v>
      </c>
      <c r="R104" s="21">
        <f t="shared" si="48"/>
        <v>187.29053800000003</v>
      </c>
      <c r="S104" s="21">
        <f t="shared" si="49"/>
        <v>10.044031</v>
      </c>
      <c r="T104" s="43">
        <f t="shared" si="50"/>
        <v>38.532984</v>
      </c>
      <c r="U104" s="38">
        <f t="shared" si="51"/>
        <v>0.07506698471485178</v>
      </c>
      <c r="V104" s="44">
        <f t="shared" si="52"/>
        <v>0.7344426982151191</v>
      </c>
      <c r="W104" s="44">
        <f t="shared" si="53"/>
        <v>0.039386748029931445</v>
      </c>
      <c r="X104" s="45">
        <f t="shared" si="54"/>
        <v>0.15110356904009753</v>
      </c>
      <c r="Y104" s="35">
        <v>10.682466</v>
      </c>
      <c r="Z104" s="8">
        <v>0.466406</v>
      </c>
      <c r="AA104" s="8">
        <v>10.076754</v>
      </c>
      <c r="AB104" s="8">
        <v>190.80641699999998</v>
      </c>
      <c r="AC104" s="8">
        <v>29.597363</v>
      </c>
      <c r="AD104" s="8">
        <v>4.6936420000000005</v>
      </c>
      <c r="AE104" s="8">
        <v>8.687366</v>
      </c>
      <c r="AF104" s="36">
        <v>255.010414</v>
      </c>
      <c r="AG104" s="38">
        <f t="shared" si="55"/>
        <v>0.041890312433355656</v>
      </c>
      <c r="AH104" s="44">
        <f t="shared" si="56"/>
        <v>0.0018289684292738847</v>
      </c>
      <c r="AI104" s="44">
        <f t="shared" si="57"/>
        <v>0.03951506827862277</v>
      </c>
      <c r="AJ104" s="44">
        <f t="shared" si="58"/>
        <v>0.7482298958329606</v>
      </c>
      <c r="AK104" s="44">
        <f t="shared" si="59"/>
        <v>0.11606334934962027</v>
      </c>
      <c r="AL104" s="44">
        <f t="shared" si="60"/>
        <v>0.01840568739749046</v>
      </c>
      <c r="AM104" s="45">
        <f t="shared" si="61"/>
        <v>0.03406671043585921</v>
      </c>
      <c r="AN104" s="42">
        <f t="shared" si="62"/>
        <v>19.369832000000002</v>
      </c>
      <c r="AO104" s="21">
        <f t="shared" si="63"/>
        <v>195.500059</v>
      </c>
      <c r="AP104" s="21">
        <f t="shared" si="64"/>
        <v>10.543159999999999</v>
      </c>
      <c r="AQ104" s="43">
        <f t="shared" si="65"/>
        <v>29.597363</v>
      </c>
      <c r="AR104" s="38">
        <f t="shared" si="66"/>
        <v>0.07595702286921488</v>
      </c>
      <c r="AS104" s="44">
        <f t="shared" si="67"/>
        <v>0.7666355832304511</v>
      </c>
      <c r="AT104" s="44">
        <f t="shared" si="68"/>
        <v>0.04134403670789665</v>
      </c>
      <c r="AU104" s="45">
        <f t="shared" si="69"/>
        <v>0.11606334934962027</v>
      </c>
      <c r="AV104" s="42">
        <f t="shared" si="70"/>
        <v>0.22696900000000397</v>
      </c>
      <c r="AW104" s="21">
        <f t="shared" si="71"/>
        <v>8.209520999999967</v>
      </c>
      <c r="AX104" s="21">
        <f t="shared" si="72"/>
        <v>0.49912899999999816</v>
      </c>
      <c r="AY104" s="43">
        <f t="shared" si="73"/>
        <v>-8.935620999999998</v>
      </c>
      <c r="AZ104" s="49">
        <f t="shared" si="74"/>
        <v>0.08900381543631014</v>
      </c>
      <c r="BA104" s="50">
        <f t="shared" si="75"/>
        <v>3.219288501533202</v>
      </c>
      <c r="BB104" s="50">
        <f t="shared" si="76"/>
        <v>0.19572886779652063</v>
      </c>
      <c r="BC104" s="51">
        <f t="shared" si="77"/>
        <v>-3.5040219690477254</v>
      </c>
    </row>
    <row r="105" spans="1:55" ht="12.75">
      <c r="A105" s="34">
        <v>5205</v>
      </c>
      <c r="B105" s="35">
        <v>72.621492</v>
      </c>
      <c r="C105" s="8">
        <v>25.303942</v>
      </c>
      <c r="D105" s="8">
        <v>16.187348</v>
      </c>
      <c r="E105" s="8">
        <v>50.728192</v>
      </c>
      <c r="F105" s="8">
        <v>2.148175</v>
      </c>
      <c r="G105" s="8">
        <v>13.807283000000002</v>
      </c>
      <c r="H105" s="8">
        <v>0.086826</v>
      </c>
      <c r="I105" s="36">
        <v>180.883258</v>
      </c>
      <c r="J105" s="37">
        <f t="shared" si="40"/>
        <v>0.4014826623700022</v>
      </c>
      <c r="K105" s="9">
        <f t="shared" si="41"/>
        <v>0.13989101191443598</v>
      </c>
      <c r="L105" s="9">
        <f t="shared" si="42"/>
        <v>0.08949058182045792</v>
      </c>
      <c r="M105" s="9">
        <f t="shared" si="43"/>
        <v>0.2804471378992963</v>
      </c>
      <c r="N105" s="9">
        <f t="shared" si="44"/>
        <v>0.011876030008260909</v>
      </c>
      <c r="O105" s="9">
        <f t="shared" si="45"/>
        <v>0.07633256473078344</v>
      </c>
      <c r="P105" s="14">
        <f t="shared" si="46"/>
        <v>0.0004800112567631881</v>
      </c>
      <c r="Q105" s="42">
        <f t="shared" si="47"/>
        <v>72.708318</v>
      </c>
      <c r="R105" s="21">
        <f t="shared" si="48"/>
        <v>64.535475</v>
      </c>
      <c r="S105" s="21">
        <f t="shared" si="49"/>
        <v>41.49129</v>
      </c>
      <c r="T105" s="43">
        <f t="shared" si="50"/>
        <v>2.148175</v>
      </c>
      <c r="U105" s="38">
        <f t="shared" si="51"/>
        <v>0.4019626736267654</v>
      </c>
      <c r="V105" s="44">
        <f t="shared" si="52"/>
        <v>0.3567797026300798</v>
      </c>
      <c r="W105" s="44">
        <f t="shared" si="53"/>
        <v>0.2293815937348939</v>
      </c>
      <c r="X105" s="45">
        <f t="shared" si="54"/>
        <v>0.011876030008260909</v>
      </c>
      <c r="Y105" s="35">
        <v>80.897772</v>
      </c>
      <c r="Z105" s="8">
        <v>22.066817</v>
      </c>
      <c r="AA105" s="8">
        <v>16.308293</v>
      </c>
      <c r="AB105" s="8">
        <v>47.095144</v>
      </c>
      <c r="AC105" s="8">
        <v>1.35451</v>
      </c>
      <c r="AD105" s="8">
        <v>13.073891</v>
      </c>
      <c r="AE105" s="8">
        <v>0.086826</v>
      </c>
      <c r="AF105" s="36">
        <v>180.88325300000002</v>
      </c>
      <c r="AG105" s="38">
        <f t="shared" si="55"/>
        <v>0.44723747733469066</v>
      </c>
      <c r="AH105" s="44">
        <f t="shared" si="56"/>
        <v>0.12199480064650317</v>
      </c>
      <c r="AI105" s="44">
        <f t="shared" si="57"/>
        <v>0.0901592174992779</v>
      </c>
      <c r="AJ105" s="44">
        <f t="shared" si="58"/>
        <v>0.2603620949817257</v>
      </c>
      <c r="AK105" s="44">
        <f t="shared" si="59"/>
        <v>0.007488310499139727</v>
      </c>
      <c r="AL105" s="44">
        <f t="shared" si="60"/>
        <v>0.07227806013976151</v>
      </c>
      <c r="AM105" s="45">
        <f t="shared" si="61"/>
        <v>0.0004800112567631881</v>
      </c>
      <c r="AN105" s="42">
        <f t="shared" si="62"/>
        <v>80.984598</v>
      </c>
      <c r="AO105" s="21">
        <f t="shared" si="63"/>
        <v>60.169034999999994</v>
      </c>
      <c r="AP105" s="21">
        <f t="shared" si="64"/>
        <v>38.37511</v>
      </c>
      <c r="AQ105" s="43">
        <f t="shared" si="65"/>
        <v>1.35451</v>
      </c>
      <c r="AR105" s="38">
        <f t="shared" si="66"/>
        <v>0.4477174885914538</v>
      </c>
      <c r="AS105" s="44">
        <f t="shared" si="67"/>
        <v>0.3326401551214872</v>
      </c>
      <c r="AT105" s="44">
        <f t="shared" si="68"/>
        <v>0.21215401814578105</v>
      </c>
      <c r="AU105" s="45">
        <f t="shared" si="69"/>
        <v>0.007488310499139727</v>
      </c>
      <c r="AV105" s="42">
        <f t="shared" si="70"/>
        <v>8.27628</v>
      </c>
      <c r="AW105" s="21">
        <f t="shared" si="71"/>
        <v>-4.366440000000011</v>
      </c>
      <c r="AX105" s="21">
        <f t="shared" si="72"/>
        <v>-3.11618</v>
      </c>
      <c r="AY105" s="43">
        <f t="shared" si="73"/>
        <v>-0.7936650000000001</v>
      </c>
      <c r="AZ105" s="49">
        <f t="shared" si="74"/>
        <v>4.575481496468842</v>
      </c>
      <c r="BA105" s="50">
        <f t="shared" si="75"/>
        <v>-2.4139547508592596</v>
      </c>
      <c r="BB105" s="50">
        <f t="shared" si="76"/>
        <v>-1.7227575589112836</v>
      </c>
      <c r="BC105" s="51">
        <f t="shared" si="77"/>
        <v>-0.4387719509121182</v>
      </c>
    </row>
    <row r="106" spans="1:55" ht="12.75">
      <c r="A106" s="34">
        <v>5206</v>
      </c>
      <c r="B106" s="35">
        <v>197.212981</v>
      </c>
      <c r="C106" s="8">
        <v>88.779783</v>
      </c>
      <c r="D106" s="8">
        <v>28.22262</v>
      </c>
      <c r="E106" s="8">
        <v>137.107049</v>
      </c>
      <c r="F106" s="8">
        <v>44.113632</v>
      </c>
      <c r="G106" s="8">
        <v>29.272129</v>
      </c>
      <c r="H106" s="8">
        <v>7.053274</v>
      </c>
      <c r="I106" s="36">
        <v>531.761468</v>
      </c>
      <c r="J106" s="37">
        <f t="shared" si="40"/>
        <v>0.3708673773256546</v>
      </c>
      <c r="K106" s="9">
        <f t="shared" si="41"/>
        <v>0.16695414832125444</v>
      </c>
      <c r="L106" s="9">
        <f t="shared" si="42"/>
        <v>0.05307383422523573</v>
      </c>
      <c r="M106" s="9">
        <f t="shared" si="43"/>
        <v>0.25783562226814066</v>
      </c>
      <c r="N106" s="9">
        <f t="shared" si="44"/>
        <v>0.0829575564508559</v>
      </c>
      <c r="O106" s="9">
        <f t="shared" si="45"/>
        <v>0.05504748042406111</v>
      </c>
      <c r="P106" s="14">
        <f t="shared" si="46"/>
        <v>0.013263980984797492</v>
      </c>
      <c r="Q106" s="42">
        <f t="shared" si="47"/>
        <v>204.266255</v>
      </c>
      <c r="R106" s="21">
        <f t="shared" si="48"/>
        <v>166.379178</v>
      </c>
      <c r="S106" s="21">
        <f t="shared" si="49"/>
        <v>117.00240299999999</v>
      </c>
      <c r="T106" s="43">
        <f t="shared" si="50"/>
        <v>44.113632</v>
      </c>
      <c r="U106" s="38">
        <f t="shared" si="51"/>
        <v>0.3841313583104521</v>
      </c>
      <c r="V106" s="44">
        <f t="shared" si="52"/>
        <v>0.3128831026922018</v>
      </c>
      <c r="W106" s="44">
        <f t="shared" si="53"/>
        <v>0.22002798254649014</v>
      </c>
      <c r="X106" s="45">
        <f t="shared" si="54"/>
        <v>0.0829575564508559</v>
      </c>
      <c r="Y106" s="35">
        <v>204.035278</v>
      </c>
      <c r="Z106" s="8">
        <v>89.174648</v>
      </c>
      <c r="AA106" s="8">
        <v>28.800855</v>
      </c>
      <c r="AB106" s="8">
        <v>149.500709</v>
      </c>
      <c r="AC106" s="8">
        <v>27.283367</v>
      </c>
      <c r="AD106" s="8">
        <v>25.936543999999998</v>
      </c>
      <c r="AE106" s="8">
        <v>7.030068</v>
      </c>
      <c r="AF106" s="36">
        <v>531.761469</v>
      </c>
      <c r="AG106" s="38">
        <f t="shared" si="55"/>
        <v>0.3836969962629936</v>
      </c>
      <c r="AH106" s="44">
        <f t="shared" si="56"/>
        <v>0.16769670870549047</v>
      </c>
      <c r="AI106" s="44">
        <f t="shared" si="57"/>
        <v>0.054161229673752885</v>
      </c>
      <c r="AJ106" s="44">
        <f t="shared" si="58"/>
        <v>0.2811424256862477</v>
      </c>
      <c r="AK106" s="44">
        <f t="shared" si="59"/>
        <v>0.05130752911190624</v>
      </c>
      <c r="AL106" s="44">
        <f t="shared" si="60"/>
        <v>0.048774771322844315</v>
      </c>
      <c r="AM106" s="45">
        <f t="shared" si="61"/>
        <v>0.01322034111730713</v>
      </c>
      <c r="AN106" s="42">
        <f t="shared" si="62"/>
        <v>211.065346</v>
      </c>
      <c r="AO106" s="21">
        <f t="shared" si="63"/>
        <v>175.437253</v>
      </c>
      <c r="AP106" s="21">
        <f t="shared" si="64"/>
        <v>117.975503</v>
      </c>
      <c r="AQ106" s="43">
        <f t="shared" si="65"/>
        <v>27.283367</v>
      </c>
      <c r="AR106" s="38">
        <f t="shared" si="66"/>
        <v>0.3969173373803007</v>
      </c>
      <c r="AS106" s="44">
        <f t="shared" si="67"/>
        <v>0.32991719700909206</v>
      </c>
      <c r="AT106" s="44">
        <f t="shared" si="68"/>
        <v>0.22185793837924336</v>
      </c>
      <c r="AU106" s="45">
        <f t="shared" si="69"/>
        <v>0.05130752911190624</v>
      </c>
      <c r="AV106" s="42">
        <f t="shared" si="70"/>
        <v>6.799091000000004</v>
      </c>
      <c r="AW106" s="21">
        <f t="shared" si="71"/>
        <v>9.058075000000002</v>
      </c>
      <c r="AX106" s="21">
        <f t="shared" si="72"/>
        <v>0.9731000000000165</v>
      </c>
      <c r="AY106" s="43">
        <f t="shared" si="73"/>
        <v>-16.830265000000004</v>
      </c>
      <c r="AZ106" s="49">
        <f t="shared" si="74"/>
        <v>1.278597906984863</v>
      </c>
      <c r="BA106" s="50">
        <f t="shared" si="75"/>
        <v>1.7034094316890236</v>
      </c>
      <c r="BB106" s="50">
        <f t="shared" si="76"/>
        <v>0.18299558327532217</v>
      </c>
      <c r="BC106" s="51">
        <f t="shared" si="77"/>
        <v>-3.1650027338949656</v>
      </c>
    </row>
    <row r="107" spans="1:55" ht="12.75">
      <c r="A107" s="34">
        <v>5207</v>
      </c>
      <c r="B107" s="35">
        <v>92.776025</v>
      </c>
      <c r="C107" s="8">
        <v>61.555546</v>
      </c>
      <c r="D107" s="8">
        <v>67.078139</v>
      </c>
      <c r="E107" s="8">
        <v>172.952097</v>
      </c>
      <c r="F107" s="8">
        <v>14.208473</v>
      </c>
      <c r="G107" s="8">
        <v>10.864151</v>
      </c>
      <c r="H107" s="8">
        <v>2.640678</v>
      </c>
      <c r="I107" s="36">
        <v>422.075109</v>
      </c>
      <c r="J107" s="37">
        <f t="shared" si="40"/>
        <v>0.21980927806856293</v>
      </c>
      <c r="K107" s="9">
        <f t="shared" si="41"/>
        <v>0.14584026560068958</v>
      </c>
      <c r="L107" s="9">
        <f t="shared" si="42"/>
        <v>0.1589246500674362</v>
      </c>
      <c r="M107" s="9">
        <f t="shared" si="43"/>
        <v>0.40976616083750156</v>
      </c>
      <c r="N107" s="9">
        <f t="shared" si="44"/>
        <v>0.03366337577608728</v>
      </c>
      <c r="O107" s="9">
        <f t="shared" si="45"/>
        <v>0.025739852382529384</v>
      </c>
      <c r="P107" s="14">
        <f t="shared" si="46"/>
        <v>0.006256417267193076</v>
      </c>
      <c r="Q107" s="42">
        <f t="shared" si="47"/>
        <v>95.416703</v>
      </c>
      <c r="R107" s="21">
        <f t="shared" si="48"/>
        <v>183.816248</v>
      </c>
      <c r="S107" s="21">
        <f t="shared" si="49"/>
        <v>128.63368499999999</v>
      </c>
      <c r="T107" s="43">
        <f t="shared" si="50"/>
        <v>14.208473</v>
      </c>
      <c r="U107" s="38">
        <f t="shared" si="51"/>
        <v>0.226065695335756</v>
      </c>
      <c r="V107" s="44">
        <f t="shared" si="52"/>
        <v>0.43550601322003096</v>
      </c>
      <c r="W107" s="44">
        <f t="shared" si="53"/>
        <v>0.30476491566812575</v>
      </c>
      <c r="X107" s="45">
        <f t="shared" si="54"/>
        <v>0.03366337577608728</v>
      </c>
      <c r="Y107" s="35">
        <v>97.573898</v>
      </c>
      <c r="Z107" s="8">
        <v>61.705836</v>
      </c>
      <c r="AA107" s="8">
        <v>68.339565</v>
      </c>
      <c r="AB107" s="8">
        <v>178.501341</v>
      </c>
      <c r="AC107" s="8">
        <v>7.023521</v>
      </c>
      <c r="AD107" s="8">
        <v>6.290268</v>
      </c>
      <c r="AE107" s="8">
        <v>2.640678</v>
      </c>
      <c r="AF107" s="36">
        <v>422.075107</v>
      </c>
      <c r="AG107" s="38">
        <f t="shared" si="55"/>
        <v>0.23117662216844917</v>
      </c>
      <c r="AH107" s="44">
        <f t="shared" si="56"/>
        <v>0.14619633966617065</v>
      </c>
      <c r="AI107" s="44">
        <f t="shared" si="57"/>
        <v>0.1619132792784518</v>
      </c>
      <c r="AJ107" s="44">
        <f t="shared" si="58"/>
        <v>0.42291368809431495</v>
      </c>
      <c r="AK107" s="44">
        <f t="shared" si="59"/>
        <v>0.016640452967341412</v>
      </c>
      <c r="AL107" s="44">
        <f t="shared" si="60"/>
        <v>0.014903195819585751</v>
      </c>
      <c r="AM107" s="45">
        <f t="shared" si="61"/>
        <v>0.006256417267193076</v>
      </c>
      <c r="AN107" s="42">
        <f t="shared" si="62"/>
        <v>100.214576</v>
      </c>
      <c r="AO107" s="21">
        <f t="shared" si="63"/>
        <v>184.791609</v>
      </c>
      <c r="AP107" s="21">
        <f t="shared" si="64"/>
        <v>130.045401</v>
      </c>
      <c r="AQ107" s="43">
        <f t="shared" si="65"/>
        <v>7.023521</v>
      </c>
      <c r="AR107" s="38">
        <f t="shared" si="66"/>
        <v>0.23743303943564223</v>
      </c>
      <c r="AS107" s="44">
        <f t="shared" si="67"/>
        <v>0.4378168839139007</v>
      </c>
      <c r="AT107" s="44">
        <f t="shared" si="68"/>
        <v>0.30810961894462247</v>
      </c>
      <c r="AU107" s="45">
        <f t="shared" si="69"/>
        <v>0.016640452967341412</v>
      </c>
      <c r="AV107" s="42">
        <f t="shared" si="70"/>
        <v>4.797872999999996</v>
      </c>
      <c r="AW107" s="21">
        <f t="shared" si="71"/>
        <v>0.9753609999999924</v>
      </c>
      <c r="AX107" s="21">
        <f t="shared" si="72"/>
        <v>1.4117160000000126</v>
      </c>
      <c r="AY107" s="43">
        <f t="shared" si="73"/>
        <v>-7.184952</v>
      </c>
      <c r="AZ107" s="49">
        <f t="shared" si="74"/>
        <v>1.136734409988624</v>
      </c>
      <c r="BA107" s="50">
        <f t="shared" si="75"/>
        <v>0.23108706938697599</v>
      </c>
      <c r="BB107" s="50">
        <f t="shared" si="76"/>
        <v>0.3344703276496719</v>
      </c>
      <c r="BC107" s="51">
        <f t="shared" si="77"/>
        <v>-1.7022922808745868</v>
      </c>
    </row>
    <row r="108" spans="1:55" ht="12.75">
      <c r="A108" s="34">
        <v>5208</v>
      </c>
      <c r="B108" s="35">
        <v>172.183578</v>
      </c>
      <c r="C108" s="8">
        <v>43.40349</v>
      </c>
      <c r="D108" s="8">
        <v>179.695502</v>
      </c>
      <c r="E108" s="8">
        <v>597.120813</v>
      </c>
      <c r="F108" s="8">
        <v>58.207913</v>
      </c>
      <c r="G108" s="8">
        <v>80.59976599999999</v>
      </c>
      <c r="H108" s="8">
        <v>10.992215</v>
      </c>
      <c r="I108" s="36">
        <v>1142.203277</v>
      </c>
      <c r="J108" s="37">
        <f t="shared" si="40"/>
        <v>0.1507468779569961</v>
      </c>
      <c r="K108" s="9">
        <f t="shared" si="41"/>
        <v>0.03799979467227531</v>
      </c>
      <c r="L108" s="9">
        <f t="shared" si="42"/>
        <v>0.15732357419948112</v>
      </c>
      <c r="M108" s="9">
        <f t="shared" si="43"/>
        <v>0.5227798107604273</v>
      </c>
      <c r="N108" s="9">
        <f t="shared" si="44"/>
        <v>0.05096108037168588</v>
      </c>
      <c r="O108" s="9">
        <f t="shared" si="45"/>
        <v>0.07056516788473545</v>
      </c>
      <c r="P108" s="14">
        <f t="shared" si="46"/>
        <v>0.009623694154398753</v>
      </c>
      <c r="Q108" s="42">
        <f t="shared" si="47"/>
        <v>183.175793</v>
      </c>
      <c r="R108" s="21">
        <f t="shared" si="48"/>
        <v>677.720579</v>
      </c>
      <c r="S108" s="21">
        <f t="shared" si="49"/>
        <v>223.098992</v>
      </c>
      <c r="T108" s="43">
        <f t="shared" si="50"/>
        <v>58.207913</v>
      </c>
      <c r="U108" s="38">
        <f t="shared" si="51"/>
        <v>0.16037057211139483</v>
      </c>
      <c r="V108" s="44">
        <f t="shared" si="52"/>
        <v>0.5933449786451628</v>
      </c>
      <c r="W108" s="44">
        <f t="shared" si="53"/>
        <v>0.19532336887175644</v>
      </c>
      <c r="X108" s="45">
        <f t="shared" si="54"/>
        <v>0.05096108037168588</v>
      </c>
      <c r="Y108" s="35">
        <v>192.67114</v>
      </c>
      <c r="Z108" s="8">
        <v>44.87394</v>
      </c>
      <c r="AA108" s="8">
        <v>191.186004</v>
      </c>
      <c r="AB108" s="8">
        <v>593.4174899999999</v>
      </c>
      <c r="AC108" s="8">
        <v>40.333468</v>
      </c>
      <c r="AD108" s="8">
        <v>68.72902</v>
      </c>
      <c r="AE108" s="8">
        <v>10.992215</v>
      </c>
      <c r="AF108" s="36">
        <v>1142.2032769999998</v>
      </c>
      <c r="AG108" s="38">
        <f t="shared" si="55"/>
        <v>0.16868375698067622</v>
      </c>
      <c r="AH108" s="44">
        <f t="shared" si="56"/>
        <v>0.03928717497454702</v>
      </c>
      <c r="AI108" s="44">
        <f t="shared" si="57"/>
        <v>0.16738351907214846</v>
      </c>
      <c r="AJ108" s="44">
        <f t="shared" si="58"/>
        <v>0.5195375481311982</v>
      </c>
      <c r="AK108" s="44">
        <f t="shared" si="59"/>
        <v>0.03531198764018255</v>
      </c>
      <c r="AL108" s="44">
        <f t="shared" si="60"/>
        <v>0.06017231904684861</v>
      </c>
      <c r="AM108" s="45">
        <f t="shared" si="61"/>
        <v>0.009623694154398753</v>
      </c>
      <c r="AN108" s="42">
        <f t="shared" si="62"/>
        <v>203.663355</v>
      </c>
      <c r="AO108" s="21">
        <f t="shared" si="63"/>
        <v>662.1465099999999</v>
      </c>
      <c r="AP108" s="21">
        <f t="shared" si="64"/>
        <v>236.059944</v>
      </c>
      <c r="AQ108" s="43">
        <f t="shared" si="65"/>
        <v>40.333468</v>
      </c>
      <c r="AR108" s="38">
        <f t="shared" si="66"/>
        <v>0.17830745113507496</v>
      </c>
      <c r="AS108" s="44">
        <f t="shared" si="67"/>
        <v>0.5797098671780468</v>
      </c>
      <c r="AT108" s="44">
        <f t="shared" si="68"/>
        <v>0.2066706940466955</v>
      </c>
      <c r="AU108" s="45">
        <f t="shared" si="69"/>
        <v>0.03531198764018255</v>
      </c>
      <c r="AV108" s="42">
        <f t="shared" si="70"/>
        <v>20.487561999999997</v>
      </c>
      <c r="AW108" s="21">
        <f t="shared" si="71"/>
        <v>-15.574069000000122</v>
      </c>
      <c r="AX108" s="21">
        <f t="shared" si="72"/>
        <v>12.960951999999992</v>
      </c>
      <c r="AY108" s="43">
        <f t="shared" si="73"/>
        <v>-17.874444999999994</v>
      </c>
      <c r="AZ108" s="49">
        <f t="shared" si="74"/>
        <v>1.793687902368013</v>
      </c>
      <c r="BA108" s="50">
        <f t="shared" si="75"/>
        <v>-1.3635111467115935</v>
      </c>
      <c r="BB108" s="50">
        <f t="shared" si="76"/>
        <v>1.1347325174939056</v>
      </c>
      <c r="BC108" s="51">
        <f t="shared" si="77"/>
        <v>-1.5649092731503333</v>
      </c>
    </row>
    <row r="109" spans="1:55" ht="12.75">
      <c r="A109" s="34">
        <v>5301</v>
      </c>
      <c r="B109" s="35">
        <v>67.800274</v>
      </c>
      <c r="C109" s="8">
        <v>25.2543</v>
      </c>
      <c r="D109" s="8">
        <v>24.116202</v>
      </c>
      <c r="E109" s="8">
        <v>498.83312</v>
      </c>
      <c r="F109" s="8">
        <v>18.070312</v>
      </c>
      <c r="G109" s="8">
        <v>107.09145</v>
      </c>
      <c r="H109" s="8">
        <v>2.624227</v>
      </c>
      <c r="I109" s="36">
        <v>743.789885</v>
      </c>
      <c r="J109" s="37">
        <f t="shared" si="40"/>
        <v>0.09115514390196365</v>
      </c>
      <c r="K109" s="9">
        <f t="shared" si="41"/>
        <v>0.03395354052172947</v>
      </c>
      <c r="L109" s="9">
        <f t="shared" si="42"/>
        <v>0.03242340677972516</v>
      </c>
      <c r="M109" s="9">
        <f t="shared" si="43"/>
        <v>0.6706640276507659</v>
      </c>
      <c r="N109" s="9">
        <f t="shared" si="44"/>
        <v>0.02429491495437586</v>
      </c>
      <c r="O109" s="9">
        <f t="shared" si="45"/>
        <v>0.14398078295996186</v>
      </c>
      <c r="P109" s="14">
        <f t="shared" si="46"/>
        <v>0.003528183231478067</v>
      </c>
      <c r="Q109" s="42">
        <f t="shared" si="47"/>
        <v>70.424501</v>
      </c>
      <c r="R109" s="21">
        <f t="shared" si="48"/>
        <v>605.92457</v>
      </c>
      <c r="S109" s="21">
        <f t="shared" si="49"/>
        <v>49.370502</v>
      </c>
      <c r="T109" s="43">
        <f t="shared" si="50"/>
        <v>18.070312</v>
      </c>
      <c r="U109" s="38">
        <f t="shared" si="51"/>
        <v>0.09468332713344173</v>
      </c>
      <c r="V109" s="44">
        <f t="shared" si="52"/>
        <v>0.8146448106107278</v>
      </c>
      <c r="W109" s="44">
        <f t="shared" si="53"/>
        <v>0.06637694730145463</v>
      </c>
      <c r="X109" s="45">
        <f t="shared" si="54"/>
        <v>0.02429491495437586</v>
      </c>
      <c r="Y109" s="35">
        <v>80.761988</v>
      </c>
      <c r="Z109" s="8">
        <v>24.959072</v>
      </c>
      <c r="AA109" s="8">
        <v>26.104372</v>
      </c>
      <c r="AB109" s="8">
        <v>492.36024199999997</v>
      </c>
      <c r="AC109" s="8">
        <v>9.811049</v>
      </c>
      <c r="AD109" s="8">
        <v>107.168932</v>
      </c>
      <c r="AE109" s="8">
        <v>2.624227</v>
      </c>
      <c r="AF109" s="36">
        <v>743.789882</v>
      </c>
      <c r="AG109" s="38">
        <f t="shared" si="55"/>
        <v>0.10858172399050574</v>
      </c>
      <c r="AH109" s="44">
        <f t="shared" si="56"/>
        <v>0.03355661659744136</v>
      </c>
      <c r="AI109" s="44">
        <f t="shared" si="57"/>
        <v>0.03509643318152949</v>
      </c>
      <c r="AJ109" s="44">
        <f t="shared" si="58"/>
        <v>0.6619614650984397</v>
      </c>
      <c r="AK109" s="44">
        <f t="shared" si="59"/>
        <v>0.013190619014669714</v>
      </c>
      <c r="AL109" s="44">
        <f t="shared" si="60"/>
        <v>0.14408495485253875</v>
      </c>
      <c r="AM109" s="45">
        <f t="shared" si="61"/>
        <v>0.003528183231478067</v>
      </c>
      <c r="AN109" s="42">
        <f t="shared" si="62"/>
        <v>83.386215</v>
      </c>
      <c r="AO109" s="21">
        <f t="shared" si="63"/>
        <v>599.529174</v>
      </c>
      <c r="AP109" s="21">
        <f t="shared" si="64"/>
        <v>51.063444000000004</v>
      </c>
      <c r="AQ109" s="43">
        <f t="shared" si="65"/>
        <v>9.811049</v>
      </c>
      <c r="AR109" s="38">
        <f t="shared" si="66"/>
        <v>0.1121099072219838</v>
      </c>
      <c r="AS109" s="44">
        <f t="shared" si="67"/>
        <v>0.8060464199509785</v>
      </c>
      <c r="AT109" s="44">
        <f t="shared" si="68"/>
        <v>0.06865304977897085</v>
      </c>
      <c r="AU109" s="45">
        <f t="shared" si="69"/>
        <v>0.013190619014669714</v>
      </c>
      <c r="AV109" s="42">
        <f t="shared" si="70"/>
        <v>12.961714</v>
      </c>
      <c r="AW109" s="21">
        <f t="shared" si="71"/>
        <v>-6.395396000000005</v>
      </c>
      <c r="AX109" s="21">
        <f t="shared" si="72"/>
        <v>1.6929420000000022</v>
      </c>
      <c r="AY109" s="43">
        <f t="shared" si="73"/>
        <v>-8.259263</v>
      </c>
      <c r="AZ109" s="49">
        <f t="shared" si="74"/>
        <v>1.7426580088542074</v>
      </c>
      <c r="BA109" s="50">
        <f t="shared" si="75"/>
        <v>-0.8598390659749322</v>
      </c>
      <c r="BB109" s="50">
        <f t="shared" si="76"/>
        <v>0.2276102477516223</v>
      </c>
      <c r="BC109" s="51">
        <f t="shared" si="77"/>
        <v>-1.1104295939706146</v>
      </c>
    </row>
    <row r="110" spans="1:55" ht="12.75">
      <c r="A110" s="34">
        <v>5302</v>
      </c>
      <c r="B110" s="35">
        <v>253.783422</v>
      </c>
      <c r="C110" s="8">
        <v>49.53626</v>
      </c>
      <c r="D110" s="8">
        <v>62.19723</v>
      </c>
      <c r="E110" s="8">
        <v>560.070152</v>
      </c>
      <c r="F110" s="8">
        <v>79.043691</v>
      </c>
      <c r="G110" s="8">
        <v>81.276853</v>
      </c>
      <c r="H110" s="8">
        <v>6.136188</v>
      </c>
      <c r="I110" s="36">
        <v>1092.043796</v>
      </c>
      <c r="J110" s="37">
        <f t="shared" si="40"/>
        <v>0.23239308068922906</v>
      </c>
      <c r="K110" s="9">
        <f t="shared" si="41"/>
        <v>0.04536105619705384</v>
      </c>
      <c r="L110" s="9">
        <f t="shared" si="42"/>
        <v>0.05695488608407424</v>
      </c>
      <c r="M110" s="9">
        <f t="shared" si="43"/>
        <v>0.512864185531255</v>
      </c>
      <c r="N110" s="9">
        <f t="shared" si="44"/>
        <v>0.07238142947153375</v>
      </c>
      <c r="O110" s="9">
        <f t="shared" si="45"/>
        <v>0.07442636760330078</v>
      </c>
      <c r="P110" s="14">
        <f t="shared" si="46"/>
        <v>0.0056189944235533204</v>
      </c>
      <c r="Q110" s="42">
        <f t="shared" si="47"/>
        <v>259.91961</v>
      </c>
      <c r="R110" s="21">
        <f t="shared" si="48"/>
        <v>641.347005</v>
      </c>
      <c r="S110" s="21">
        <f t="shared" si="49"/>
        <v>111.73348999999999</v>
      </c>
      <c r="T110" s="43">
        <f t="shared" si="50"/>
        <v>79.043691</v>
      </c>
      <c r="U110" s="38">
        <f t="shared" si="51"/>
        <v>0.23801207511278238</v>
      </c>
      <c r="V110" s="44">
        <f t="shared" si="52"/>
        <v>0.5872905531345558</v>
      </c>
      <c r="W110" s="44">
        <f t="shared" si="53"/>
        <v>0.10231594228112807</v>
      </c>
      <c r="X110" s="45">
        <f t="shared" si="54"/>
        <v>0.07238142947153375</v>
      </c>
      <c r="Y110" s="35">
        <v>269.947225</v>
      </c>
      <c r="Z110" s="8">
        <v>48.754468</v>
      </c>
      <c r="AA110" s="8">
        <v>64.756863</v>
      </c>
      <c r="AB110" s="8">
        <v>574.777016</v>
      </c>
      <c r="AC110" s="8">
        <v>60.803072</v>
      </c>
      <c r="AD110" s="8">
        <v>67.514646</v>
      </c>
      <c r="AE110" s="8">
        <v>5.490509</v>
      </c>
      <c r="AF110" s="36">
        <v>1092.043799</v>
      </c>
      <c r="AG110" s="38">
        <f t="shared" si="55"/>
        <v>0.24719450445923327</v>
      </c>
      <c r="AH110" s="44">
        <f t="shared" si="56"/>
        <v>0.044645158169096</v>
      </c>
      <c r="AI110" s="44">
        <f t="shared" si="57"/>
        <v>0.05929877834313524</v>
      </c>
      <c r="AJ110" s="44">
        <f t="shared" si="58"/>
        <v>0.5263314695851264</v>
      </c>
      <c r="AK110" s="44">
        <f t="shared" si="59"/>
        <v>0.055678235820498176</v>
      </c>
      <c r="AL110" s="44">
        <f t="shared" si="60"/>
        <v>0.06182411936892685</v>
      </c>
      <c r="AM110" s="45">
        <f t="shared" si="61"/>
        <v>0.005027737001126647</v>
      </c>
      <c r="AN110" s="42">
        <f t="shared" si="62"/>
        <v>275.437734</v>
      </c>
      <c r="AO110" s="21">
        <f t="shared" si="63"/>
        <v>642.291662</v>
      </c>
      <c r="AP110" s="21">
        <f t="shared" si="64"/>
        <v>113.511331</v>
      </c>
      <c r="AQ110" s="43">
        <f t="shared" si="65"/>
        <v>60.803072</v>
      </c>
      <c r="AR110" s="38">
        <f t="shared" si="66"/>
        <v>0.2522222414603599</v>
      </c>
      <c r="AS110" s="44">
        <f t="shared" si="67"/>
        <v>0.5881555889540533</v>
      </c>
      <c r="AT110" s="44">
        <f t="shared" si="68"/>
        <v>0.10394393651223124</v>
      </c>
      <c r="AU110" s="45">
        <f t="shared" si="69"/>
        <v>0.055678235820498176</v>
      </c>
      <c r="AV110" s="42">
        <f t="shared" si="70"/>
        <v>15.518124</v>
      </c>
      <c r="AW110" s="21">
        <f t="shared" si="71"/>
        <v>0.9446570000000065</v>
      </c>
      <c r="AX110" s="21">
        <f t="shared" si="72"/>
        <v>1.7778410000000093</v>
      </c>
      <c r="AY110" s="43">
        <f t="shared" si="73"/>
        <v>-18.240618999999995</v>
      </c>
      <c r="AZ110" s="49">
        <f t="shared" si="74"/>
        <v>1.421016634757749</v>
      </c>
      <c r="BA110" s="50">
        <f t="shared" si="75"/>
        <v>0.08650358194974839</v>
      </c>
      <c r="BB110" s="50">
        <f t="shared" si="76"/>
        <v>0.1627994231103172</v>
      </c>
      <c r="BC110" s="51">
        <f t="shared" si="77"/>
        <v>-1.6703193651035577</v>
      </c>
    </row>
    <row r="111" spans="1:55" ht="12.75">
      <c r="A111" s="34">
        <v>5303</v>
      </c>
      <c r="B111" s="35">
        <v>16.808557</v>
      </c>
      <c r="C111" s="8">
        <v>1.498469</v>
      </c>
      <c r="D111" s="8">
        <v>9.990263</v>
      </c>
      <c r="E111" s="8">
        <v>214.92102</v>
      </c>
      <c r="F111" s="8">
        <v>20.126021</v>
      </c>
      <c r="G111" s="8">
        <v>13.376528</v>
      </c>
      <c r="H111" s="8">
        <v>0.242285</v>
      </c>
      <c r="I111" s="36">
        <v>276.963143</v>
      </c>
      <c r="J111" s="37">
        <f t="shared" si="40"/>
        <v>0.06068878630540382</v>
      </c>
      <c r="K111" s="9">
        <f t="shared" si="41"/>
        <v>0.005410355268823621</v>
      </c>
      <c r="L111" s="9">
        <f t="shared" si="42"/>
        <v>0.036070730898659684</v>
      </c>
      <c r="M111" s="9">
        <f t="shared" si="43"/>
        <v>0.7759914105249737</v>
      </c>
      <c r="N111" s="9">
        <f t="shared" si="44"/>
        <v>0.07266678440315072</v>
      </c>
      <c r="O111" s="9">
        <f t="shared" si="45"/>
        <v>0.048297141110938364</v>
      </c>
      <c r="P111" s="14">
        <f t="shared" si="46"/>
        <v>0.0008747914880500904</v>
      </c>
      <c r="Q111" s="42">
        <f t="shared" si="47"/>
        <v>17.050842</v>
      </c>
      <c r="R111" s="21">
        <f t="shared" si="48"/>
        <v>228.297548</v>
      </c>
      <c r="S111" s="21">
        <f t="shared" si="49"/>
        <v>11.488732</v>
      </c>
      <c r="T111" s="43">
        <f t="shared" si="50"/>
        <v>20.126021</v>
      </c>
      <c r="U111" s="38">
        <f t="shared" si="51"/>
        <v>0.06156357779345391</v>
      </c>
      <c r="V111" s="44">
        <f t="shared" si="52"/>
        <v>0.8242885516359121</v>
      </c>
      <c r="W111" s="44">
        <f t="shared" si="53"/>
        <v>0.041481086167483305</v>
      </c>
      <c r="X111" s="45">
        <f t="shared" si="54"/>
        <v>0.07266678440315072</v>
      </c>
      <c r="Y111" s="35">
        <v>17.644192</v>
      </c>
      <c r="Z111" s="8">
        <v>0.949104</v>
      </c>
      <c r="AA111" s="8">
        <v>11.893148</v>
      </c>
      <c r="AB111" s="8">
        <v>212.53056899999999</v>
      </c>
      <c r="AC111" s="8">
        <v>15.897863</v>
      </c>
      <c r="AD111" s="8">
        <v>17.87351</v>
      </c>
      <c r="AE111" s="8">
        <v>0.174754</v>
      </c>
      <c r="AF111" s="36">
        <v>276.96314</v>
      </c>
      <c r="AG111" s="38">
        <f t="shared" si="55"/>
        <v>0.06370592061052686</v>
      </c>
      <c r="AH111" s="44">
        <f t="shared" si="56"/>
        <v>0.003426824196604383</v>
      </c>
      <c r="AI111" s="44">
        <f t="shared" si="57"/>
        <v>0.04294126601531237</v>
      </c>
      <c r="AJ111" s="44">
        <f t="shared" si="58"/>
        <v>0.7673604751084153</v>
      </c>
      <c r="AK111" s="44">
        <f t="shared" si="59"/>
        <v>0.05740064482153858</v>
      </c>
      <c r="AL111" s="44">
        <f t="shared" si="60"/>
        <v>0.06453389359464339</v>
      </c>
      <c r="AM111" s="45">
        <f t="shared" si="61"/>
        <v>0.0006309648211928328</v>
      </c>
      <c r="AN111" s="42">
        <f t="shared" si="62"/>
        <v>17.818946</v>
      </c>
      <c r="AO111" s="21">
        <f t="shared" si="63"/>
        <v>230.404079</v>
      </c>
      <c r="AP111" s="21">
        <f t="shared" si="64"/>
        <v>12.842252</v>
      </c>
      <c r="AQ111" s="43">
        <f t="shared" si="65"/>
        <v>15.897863</v>
      </c>
      <c r="AR111" s="38">
        <f t="shared" si="66"/>
        <v>0.0643368854317197</v>
      </c>
      <c r="AS111" s="44">
        <f t="shared" si="67"/>
        <v>0.8318943687030588</v>
      </c>
      <c r="AT111" s="44">
        <f t="shared" si="68"/>
        <v>0.046368090211916756</v>
      </c>
      <c r="AU111" s="45">
        <f t="shared" si="69"/>
        <v>0.05740064482153858</v>
      </c>
      <c r="AV111" s="42">
        <f t="shared" si="70"/>
        <v>0.768104000000001</v>
      </c>
      <c r="AW111" s="21">
        <f t="shared" si="71"/>
        <v>2.1065309999999897</v>
      </c>
      <c r="AX111" s="21">
        <f t="shared" si="72"/>
        <v>1.3535199999999996</v>
      </c>
      <c r="AY111" s="43">
        <f t="shared" si="73"/>
        <v>-4.228158000000002</v>
      </c>
      <c r="AZ111" s="49">
        <f t="shared" si="74"/>
        <v>0.277330763826579</v>
      </c>
      <c r="BA111" s="50">
        <f t="shared" si="75"/>
        <v>0.7605817067146692</v>
      </c>
      <c r="BB111" s="50">
        <f t="shared" si="76"/>
        <v>0.48870040444334506</v>
      </c>
      <c r="BC111" s="51">
        <f t="shared" si="77"/>
        <v>-1.526613958161214</v>
      </c>
    </row>
    <row r="112" spans="1:55" ht="12.75">
      <c r="A112" s="34">
        <v>5304</v>
      </c>
      <c r="B112" s="35">
        <v>140.139124</v>
      </c>
      <c r="C112" s="8">
        <v>70.474805</v>
      </c>
      <c r="D112" s="8">
        <v>35.135408</v>
      </c>
      <c r="E112" s="8">
        <v>220.262</v>
      </c>
      <c r="F112" s="8">
        <v>25.116317</v>
      </c>
      <c r="G112" s="8">
        <v>46.776542000000006</v>
      </c>
      <c r="H112" s="8">
        <v>0.856464</v>
      </c>
      <c r="I112" s="36">
        <v>538.7606599999999</v>
      </c>
      <c r="J112" s="37">
        <f t="shared" si="40"/>
        <v>0.26011387691150284</v>
      </c>
      <c r="K112" s="9">
        <f t="shared" si="41"/>
        <v>0.13080911475607743</v>
      </c>
      <c r="L112" s="9">
        <f t="shared" si="42"/>
        <v>0.0652152441865373</v>
      </c>
      <c r="M112" s="9">
        <f t="shared" si="43"/>
        <v>0.4088308897683807</v>
      </c>
      <c r="N112" s="9">
        <f t="shared" si="44"/>
        <v>0.046618691498373326</v>
      </c>
      <c r="O112" s="9">
        <f t="shared" si="45"/>
        <v>0.08682248997170657</v>
      </c>
      <c r="P112" s="14">
        <f t="shared" si="46"/>
        <v>0.0015896929074220084</v>
      </c>
      <c r="Q112" s="42">
        <f t="shared" si="47"/>
        <v>140.995588</v>
      </c>
      <c r="R112" s="21">
        <f t="shared" si="48"/>
        <v>267.038542</v>
      </c>
      <c r="S112" s="21">
        <f t="shared" si="49"/>
        <v>105.610213</v>
      </c>
      <c r="T112" s="43">
        <f t="shared" si="50"/>
        <v>25.116317</v>
      </c>
      <c r="U112" s="38">
        <f t="shared" si="51"/>
        <v>0.26170356981892484</v>
      </c>
      <c r="V112" s="44">
        <f t="shared" si="52"/>
        <v>0.4956533797400873</v>
      </c>
      <c r="W112" s="44">
        <f t="shared" si="53"/>
        <v>0.19602435894261475</v>
      </c>
      <c r="X112" s="45">
        <f t="shared" si="54"/>
        <v>0.046618691498373326</v>
      </c>
      <c r="Y112" s="35">
        <v>146.606609</v>
      </c>
      <c r="Z112" s="8">
        <v>70.784976</v>
      </c>
      <c r="AA112" s="8">
        <v>37.268668</v>
      </c>
      <c r="AB112" s="8">
        <v>220.210948</v>
      </c>
      <c r="AC112" s="8">
        <v>15.436802</v>
      </c>
      <c r="AD112" s="8">
        <v>47.596185999999996</v>
      </c>
      <c r="AE112" s="8">
        <v>0.856464</v>
      </c>
      <c r="AF112" s="36">
        <v>538.7606529999999</v>
      </c>
      <c r="AG112" s="38">
        <f t="shared" si="55"/>
        <v>0.2721182519154238</v>
      </c>
      <c r="AH112" s="44">
        <f t="shared" si="56"/>
        <v>0.13138482679860108</v>
      </c>
      <c r="AI112" s="44">
        <f t="shared" si="57"/>
        <v>0.06917481317214216</v>
      </c>
      <c r="AJ112" s="44">
        <f t="shared" si="58"/>
        <v>0.4087361315505108</v>
      </c>
      <c r="AK112" s="44">
        <f t="shared" si="59"/>
        <v>0.028652429819207667</v>
      </c>
      <c r="AL112" s="44">
        <f t="shared" si="60"/>
        <v>0.08834384084391017</v>
      </c>
      <c r="AM112" s="45">
        <f t="shared" si="61"/>
        <v>0.0015896929074220084</v>
      </c>
      <c r="AN112" s="42">
        <f t="shared" si="62"/>
        <v>147.46307299999998</v>
      </c>
      <c r="AO112" s="21">
        <f t="shared" si="63"/>
        <v>267.807134</v>
      </c>
      <c r="AP112" s="21">
        <f t="shared" si="64"/>
        <v>108.05364399999999</v>
      </c>
      <c r="AQ112" s="43">
        <f t="shared" si="65"/>
        <v>15.436802</v>
      </c>
      <c r="AR112" s="38">
        <f t="shared" si="66"/>
        <v>0.27370794482284583</v>
      </c>
      <c r="AS112" s="44">
        <f t="shared" si="67"/>
        <v>0.49707997239442103</v>
      </c>
      <c r="AT112" s="44">
        <f t="shared" si="68"/>
        <v>0.20055963997074325</v>
      </c>
      <c r="AU112" s="45">
        <f t="shared" si="69"/>
        <v>0.028652429819207667</v>
      </c>
      <c r="AV112" s="42">
        <f t="shared" si="70"/>
        <v>6.467484999999982</v>
      </c>
      <c r="AW112" s="21">
        <f t="shared" si="71"/>
        <v>0.7685920000000124</v>
      </c>
      <c r="AX112" s="21">
        <f t="shared" si="72"/>
        <v>2.4434309999999897</v>
      </c>
      <c r="AY112" s="43">
        <f t="shared" si="73"/>
        <v>-9.679514999999999</v>
      </c>
      <c r="AZ112" s="49">
        <f t="shared" si="74"/>
        <v>1.2004375003920986</v>
      </c>
      <c r="BA112" s="50">
        <f t="shared" si="75"/>
        <v>0.14265926543337581</v>
      </c>
      <c r="BB112" s="50">
        <f t="shared" si="76"/>
        <v>0.45352810281285016</v>
      </c>
      <c r="BC112" s="51">
        <f t="shared" si="77"/>
        <v>-1.7966261679165658</v>
      </c>
    </row>
    <row r="113" spans="1:55" ht="12.75">
      <c r="A113" s="34">
        <v>5305</v>
      </c>
      <c r="B113" s="35">
        <v>176.727661</v>
      </c>
      <c r="C113" s="8">
        <v>36.312449</v>
      </c>
      <c r="D113" s="8">
        <v>27.203016</v>
      </c>
      <c r="E113" s="8">
        <v>377.947266</v>
      </c>
      <c r="F113" s="8">
        <v>53.579507</v>
      </c>
      <c r="G113" s="8">
        <v>49.547752</v>
      </c>
      <c r="H113" s="8">
        <v>3.231076</v>
      </c>
      <c r="I113" s="36">
        <v>724.5487270000001</v>
      </c>
      <c r="J113" s="37">
        <f t="shared" si="40"/>
        <v>0.24391411428150916</v>
      </c>
      <c r="K113" s="9">
        <f t="shared" si="41"/>
        <v>0.050117331860276663</v>
      </c>
      <c r="L113" s="9">
        <f t="shared" si="42"/>
        <v>0.037544770953686316</v>
      </c>
      <c r="M113" s="9">
        <f t="shared" si="43"/>
        <v>0.5216312608330619</v>
      </c>
      <c r="N113" s="9">
        <f t="shared" si="44"/>
        <v>0.07394879737329245</v>
      </c>
      <c r="O113" s="9">
        <f t="shared" si="45"/>
        <v>0.06838429239280135</v>
      </c>
      <c r="P113" s="14">
        <f t="shared" si="46"/>
        <v>0.004459432305372058</v>
      </c>
      <c r="Q113" s="42">
        <f t="shared" si="47"/>
        <v>179.958737</v>
      </c>
      <c r="R113" s="21">
        <f t="shared" si="48"/>
        <v>427.495018</v>
      </c>
      <c r="S113" s="21">
        <f t="shared" si="49"/>
        <v>63.515465000000006</v>
      </c>
      <c r="T113" s="43">
        <f t="shared" si="50"/>
        <v>53.579507</v>
      </c>
      <c r="U113" s="38">
        <f t="shared" si="51"/>
        <v>0.24837354658688124</v>
      </c>
      <c r="V113" s="44">
        <f t="shared" si="52"/>
        <v>0.5900155532258633</v>
      </c>
      <c r="W113" s="44">
        <f t="shared" si="53"/>
        <v>0.08766210281396299</v>
      </c>
      <c r="X113" s="45">
        <f t="shared" si="54"/>
        <v>0.07394879737329245</v>
      </c>
      <c r="Y113" s="35">
        <v>184.534068</v>
      </c>
      <c r="Z113" s="8">
        <v>34.508516</v>
      </c>
      <c r="AA113" s="8">
        <v>29.017944</v>
      </c>
      <c r="AB113" s="8">
        <v>372.62480700000003</v>
      </c>
      <c r="AC113" s="8">
        <v>51.06608</v>
      </c>
      <c r="AD113" s="8">
        <v>49.566237</v>
      </c>
      <c r="AE113" s="8">
        <v>3.231076</v>
      </c>
      <c r="AF113" s="36">
        <v>724.548728</v>
      </c>
      <c r="AG113" s="38">
        <f t="shared" si="55"/>
        <v>0.2546882785427901</v>
      </c>
      <c r="AH113" s="44">
        <f t="shared" si="56"/>
        <v>0.04762759868874905</v>
      </c>
      <c r="AI113" s="44">
        <f t="shared" si="57"/>
        <v>0.04004967908804289</v>
      </c>
      <c r="AJ113" s="44">
        <f t="shared" si="58"/>
        <v>0.5142853656549174</v>
      </c>
      <c r="AK113" s="44">
        <f t="shared" si="59"/>
        <v>0.07047984227567347</v>
      </c>
      <c r="AL113" s="44">
        <f t="shared" si="60"/>
        <v>0.0684098048246243</v>
      </c>
      <c r="AM113" s="45">
        <f t="shared" si="61"/>
        <v>0.004459432305372058</v>
      </c>
      <c r="AN113" s="42">
        <f t="shared" si="62"/>
        <v>187.765144</v>
      </c>
      <c r="AO113" s="21">
        <f t="shared" si="63"/>
        <v>422.19104400000003</v>
      </c>
      <c r="AP113" s="21">
        <f t="shared" si="64"/>
        <v>63.52646</v>
      </c>
      <c r="AQ113" s="43">
        <f t="shared" si="65"/>
        <v>51.06608</v>
      </c>
      <c r="AR113" s="38">
        <f t="shared" si="66"/>
        <v>0.2591477108481621</v>
      </c>
      <c r="AS113" s="44">
        <f t="shared" si="67"/>
        <v>0.5826951704795418</v>
      </c>
      <c r="AT113" s="44">
        <f t="shared" si="68"/>
        <v>0.08767727777679195</v>
      </c>
      <c r="AU113" s="45">
        <f t="shared" si="69"/>
        <v>0.07047984227567347</v>
      </c>
      <c r="AV113" s="42">
        <f t="shared" si="70"/>
        <v>7.806406999999979</v>
      </c>
      <c r="AW113" s="21">
        <f t="shared" si="71"/>
        <v>-5.303973999999982</v>
      </c>
      <c r="AX113" s="21">
        <f t="shared" si="72"/>
        <v>0.010994999999994093</v>
      </c>
      <c r="AY113" s="43">
        <f t="shared" si="73"/>
        <v>-2.513427</v>
      </c>
      <c r="AZ113" s="49">
        <f t="shared" si="74"/>
        <v>1.0774164261280887</v>
      </c>
      <c r="BA113" s="50">
        <f t="shared" si="75"/>
        <v>-0.7320382746321519</v>
      </c>
      <c r="BB113" s="50">
        <f t="shared" si="76"/>
        <v>0.0015174962828962135</v>
      </c>
      <c r="BC113" s="51">
        <f t="shared" si="77"/>
        <v>-0.3468955097618978</v>
      </c>
    </row>
    <row r="114" spans="1:55" ht="12.75">
      <c r="A114" s="34">
        <v>5306</v>
      </c>
      <c r="B114" s="35">
        <v>263.896398</v>
      </c>
      <c r="C114" s="8">
        <v>119.148358</v>
      </c>
      <c r="D114" s="8">
        <v>24.628163</v>
      </c>
      <c r="E114" s="8">
        <v>332.567833</v>
      </c>
      <c r="F114" s="8">
        <v>16.142305</v>
      </c>
      <c r="G114" s="8">
        <v>38.983343999999995</v>
      </c>
      <c r="H114" s="8">
        <v>5.115442</v>
      </c>
      <c r="I114" s="36">
        <v>800.4818429999999</v>
      </c>
      <c r="J114" s="37">
        <f t="shared" si="40"/>
        <v>0.3296719348573657</v>
      </c>
      <c r="K114" s="9">
        <f t="shared" si="41"/>
        <v>0.14884579711822396</v>
      </c>
      <c r="L114" s="9">
        <f t="shared" si="42"/>
        <v>0.03076667286755685</v>
      </c>
      <c r="M114" s="9">
        <f t="shared" si="43"/>
        <v>0.41545955840000237</v>
      </c>
      <c r="N114" s="9">
        <f t="shared" si="44"/>
        <v>0.020165735351976</v>
      </c>
      <c r="O114" s="9">
        <f t="shared" si="45"/>
        <v>0.04869984789898601</v>
      </c>
      <c r="P114" s="14">
        <f t="shared" si="46"/>
        <v>0.006390453505889203</v>
      </c>
      <c r="Q114" s="42">
        <f t="shared" si="47"/>
        <v>269.01183999999995</v>
      </c>
      <c r="R114" s="21">
        <f t="shared" si="48"/>
        <v>371.551177</v>
      </c>
      <c r="S114" s="21">
        <f t="shared" si="49"/>
        <v>143.776521</v>
      </c>
      <c r="T114" s="43">
        <f t="shared" si="50"/>
        <v>16.142305</v>
      </c>
      <c r="U114" s="38">
        <f t="shared" si="51"/>
        <v>0.3360623883632548</v>
      </c>
      <c r="V114" s="44">
        <f t="shared" si="52"/>
        <v>0.4641594062989884</v>
      </c>
      <c r="W114" s="44">
        <f t="shared" si="53"/>
        <v>0.17961246998578081</v>
      </c>
      <c r="X114" s="45">
        <f t="shared" si="54"/>
        <v>0.020165735351976</v>
      </c>
      <c r="Y114" s="35">
        <v>288.774573</v>
      </c>
      <c r="Z114" s="8">
        <v>119.980043</v>
      </c>
      <c r="AA114" s="8">
        <v>22.998085</v>
      </c>
      <c r="AB114" s="8">
        <v>314.18884399999996</v>
      </c>
      <c r="AC114" s="8">
        <v>15.797856</v>
      </c>
      <c r="AD114" s="8">
        <v>34.00657</v>
      </c>
      <c r="AE114" s="8">
        <v>4.735874</v>
      </c>
      <c r="AF114" s="36">
        <v>800.4818449999999</v>
      </c>
      <c r="AG114" s="38">
        <f t="shared" si="55"/>
        <v>0.3607509346092688</v>
      </c>
      <c r="AH114" s="44">
        <f t="shared" si="56"/>
        <v>0.14988477758639182</v>
      </c>
      <c r="AI114" s="44">
        <f t="shared" si="57"/>
        <v>0.02873030188143818</v>
      </c>
      <c r="AJ114" s="44">
        <f t="shared" si="58"/>
        <v>0.392499650988336</v>
      </c>
      <c r="AK114" s="44">
        <f t="shared" si="59"/>
        <v>0.019735433274530877</v>
      </c>
      <c r="AL114" s="44">
        <f t="shared" si="60"/>
        <v>0.042482625055619165</v>
      </c>
      <c r="AM114" s="45">
        <f t="shared" si="61"/>
        <v>0.005916279102910271</v>
      </c>
      <c r="AN114" s="42">
        <f t="shared" si="62"/>
        <v>293.510447</v>
      </c>
      <c r="AO114" s="21">
        <f t="shared" si="63"/>
        <v>348.19541399999997</v>
      </c>
      <c r="AP114" s="21">
        <f t="shared" si="64"/>
        <v>142.978128</v>
      </c>
      <c r="AQ114" s="43">
        <f t="shared" si="65"/>
        <v>15.797856</v>
      </c>
      <c r="AR114" s="38">
        <f t="shared" si="66"/>
        <v>0.36666721371217914</v>
      </c>
      <c r="AS114" s="44">
        <f t="shared" si="67"/>
        <v>0.43498227604395523</v>
      </c>
      <c r="AT114" s="44">
        <f t="shared" si="68"/>
        <v>0.17861507946783</v>
      </c>
      <c r="AU114" s="45">
        <f t="shared" si="69"/>
        <v>0.019735433274530877</v>
      </c>
      <c r="AV114" s="42">
        <f t="shared" si="70"/>
        <v>24.49860700000005</v>
      </c>
      <c r="AW114" s="21">
        <f t="shared" si="71"/>
        <v>-23.355763000000024</v>
      </c>
      <c r="AX114" s="21">
        <f t="shared" si="72"/>
        <v>-0.7983930000000043</v>
      </c>
      <c r="AY114" s="43">
        <f t="shared" si="73"/>
        <v>-0.3444490000000009</v>
      </c>
      <c r="AZ114" s="49">
        <f t="shared" si="74"/>
        <v>3.060482534892434</v>
      </c>
      <c r="BA114" s="50">
        <f t="shared" si="75"/>
        <v>-2.917713025503316</v>
      </c>
      <c r="BB114" s="50">
        <f t="shared" si="76"/>
        <v>-0.0997390517950808</v>
      </c>
      <c r="BC114" s="51">
        <f t="shared" si="77"/>
        <v>-0.04303020774451237</v>
      </c>
    </row>
    <row r="115" spans="1:55" ht="12.75">
      <c r="A115" s="34">
        <v>5307</v>
      </c>
      <c r="B115" s="35">
        <v>236.293533</v>
      </c>
      <c r="C115" s="8">
        <v>117.390695</v>
      </c>
      <c r="D115" s="8">
        <v>38.109031</v>
      </c>
      <c r="E115" s="8">
        <v>654.5608199999999</v>
      </c>
      <c r="F115" s="8">
        <v>21.77772</v>
      </c>
      <c r="G115" s="8">
        <v>121.87519599999999</v>
      </c>
      <c r="H115" s="8">
        <v>4.515755</v>
      </c>
      <c r="I115" s="36">
        <v>1194.5227499999999</v>
      </c>
      <c r="J115" s="37">
        <f t="shared" si="40"/>
        <v>0.19781417557765227</v>
      </c>
      <c r="K115" s="9">
        <f t="shared" si="41"/>
        <v>0.09827413919073538</v>
      </c>
      <c r="L115" s="9">
        <f t="shared" si="42"/>
        <v>0.03190314374506472</v>
      </c>
      <c r="M115" s="9">
        <f t="shared" si="43"/>
        <v>0.5479684836475488</v>
      </c>
      <c r="N115" s="9">
        <f t="shared" si="44"/>
        <v>0.018231314556378272</v>
      </c>
      <c r="O115" s="9">
        <f t="shared" si="45"/>
        <v>0.10202835902455604</v>
      </c>
      <c r="P115" s="14">
        <f t="shared" si="46"/>
        <v>0.003780384258064571</v>
      </c>
      <c r="Q115" s="42">
        <f t="shared" si="47"/>
        <v>240.809288</v>
      </c>
      <c r="R115" s="21">
        <f t="shared" si="48"/>
        <v>776.4360159999999</v>
      </c>
      <c r="S115" s="21">
        <f t="shared" si="49"/>
        <v>155.499726</v>
      </c>
      <c r="T115" s="43">
        <f t="shared" si="50"/>
        <v>21.77772</v>
      </c>
      <c r="U115" s="38">
        <f t="shared" si="51"/>
        <v>0.20159455983571684</v>
      </c>
      <c r="V115" s="44">
        <f t="shared" si="52"/>
        <v>0.6499968426721048</v>
      </c>
      <c r="W115" s="44">
        <f t="shared" si="53"/>
        <v>0.1301772829358001</v>
      </c>
      <c r="X115" s="45">
        <f t="shared" si="54"/>
        <v>0.018231314556378272</v>
      </c>
      <c r="Y115" s="35">
        <v>249.160564</v>
      </c>
      <c r="Z115" s="8">
        <v>118.38566</v>
      </c>
      <c r="AA115" s="8">
        <v>42.837451</v>
      </c>
      <c r="AB115" s="8">
        <v>647.980737</v>
      </c>
      <c r="AC115" s="8">
        <v>19.116851</v>
      </c>
      <c r="AD115" s="8">
        <v>112.52572599999999</v>
      </c>
      <c r="AE115" s="8">
        <v>4.515755</v>
      </c>
      <c r="AF115" s="36">
        <v>1194.5227439999999</v>
      </c>
      <c r="AG115" s="38">
        <f t="shared" si="55"/>
        <v>0.20858586745208496</v>
      </c>
      <c r="AH115" s="44">
        <f t="shared" si="56"/>
        <v>0.09910707853826979</v>
      </c>
      <c r="AI115" s="44">
        <f t="shared" si="57"/>
        <v>0.035861561447866945</v>
      </c>
      <c r="AJ115" s="44">
        <f t="shared" si="58"/>
        <v>0.5424599380798734</v>
      </c>
      <c r="AK115" s="44">
        <f t="shared" si="59"/>
        <v>0.01600375631188272</v>
      </c>
      <c r="AL115" s="44">
        <f t="shared" si="60"/>
        <v>0.09420140888903121</v>
      </c>
      <c r="AM115" s="45">
        <f t="shared" si="61"/>
        <v>0.003780384258064571</v>
      </c>
      <c r="AN115" s="42">
        <f t="shared" si="62"/>
        <v>253.676319</v>
      </c>
      <c r="AO115" s="21">
        <f t="shared" si="63"/>
        <v>760.5064629999999</v>
      </c>
      <c r="AP115" s="21">
        <f t="shared" si="64"/>
        <v>161.22311100000002</v>
      </c>
      <c r="AQ115" s="43">
        <f t="shared" si="65"/>
        <v>19.116851</v>
      </c>
      <c r="AR115" s="38">
        <f t="shared" si="66"/>
        <v>0.21236625171014956</v>
      </c>
      <c r="AS115" s="44">
        <f t="shared" si="67"/>
        <v>0.6366613469689045</v>
      </c>
      <c r="AT115" s="44">
        <f t="shared" si="68"/>
        <v>0.13496863998613676</v>
      </c>
      <c r="AU115" s="45">
        <f t="shared" si="69"/>
        <v>0.01600375631188272</v>
      </c>
      <c r="AV115" s="42">
        <f t="shared" si="70"/>
        <v>12.867030999999997</v>
      </c>
      <c r="AW115" s="21">
        <f t="shared" si="71"/>
        <v>-15.929552999999942</v>
      </c>
      <c r="AX115" s="21">
        <f t="shared" si="72"/>
        <v>5.7233850000000075</v>
      </c>
      <c r="AY115" s="43">
        <f t="shared" si="73"/>
        <v>-2.660868999999998</v>
      </c>
      <c r="AZ115" s="49">
        <f t="shared" si="74"/>
        <v>1.077169187443272</v>
      </c>
      <c r="BA115" s="50">
        <f t="shared" si="75"/>
        <v>-1.333549570320025</v>
      </c>
      <c r="BB115" s="50">
        <f t="shared" si="76"/>
        <v>0.47913570503366476</v>
      </c>
      <c r="BC115" s="51">
        <f t="shared" si="77"/>
        <v>-0.22275582444955533</v>
      </c>
    </row>
    <row r="116" spans="1:55" ht="12.75">
      <c r="A116" s="34">
        <v>6000</v>
      </c>
      <c r="B116" s="35">
        <v>781.991934</v>
      </c>
      <c r="C116" s="8">
        <v>153.977211</v>
      </c>
      <c r="D116" s="8">
        <v>132.84741</v>
      </c>
      <c r="E116" s="8">
        <v>1718.1221999999998</v>
      </c>
      <c r="F116" s="8">
        <v>311.512571</v>
      </c>
      <c r="G116" s="8">
        <v>192.591706</v>
      </c>
      <c r="H116" s="8">
        <v>5.038625</v>
      </c>
      <c r="I116" s="36">
        <v>3296.0816570000006</v>
      </c>
      <c r="J116" s="37">
        <f t="shared" si="40"/>
        <v>0.23724895660253353</v>
      </c>
      <c r="K116" s="9">
        <f t="shared" si="41"/>
        <v>0.04671522948255647</v>
      </c>
      <c r="L116" s="9">
        <f t="shared" si="42"/>
        <v>0.04030464770733681</v>
      </c>
      <c r="M116" s="9">
        <f t="shared" si="43"/>
        <v>0.5212620252751219</v>
      </c>
      <c r="N116" s="9">
        <f t="shared" si="44"/>
        <v>0.09450996771831491</v>
      </c>
      <c r="O116" s="9">
        <f t="shared" si="45"/>
        <v>0.05843050204505293</v>
      </c>
      <c r="P116" s="14">
        <f t="shared" si="46"/>
        <v>0.0015286711690832358</v>
      </c>
      <c r="Q116" s="42">
        <f t="shared" si="47"/>
        <v>787.030559</v>
      </c>
      <c r="R116" s="21">
        <f t="shared" si="48"/>
        <v>1910.7139059999997</v>
      </c>
      <c r="S116" s="21">
        <f t="shared" si="49"/>
        <v>286.824621</v>
      </c>
      <c r="T116" s="43">
        <f t="shared" si="50"/>
        <v>311.512571</v>
      </c>
      <c r="U116" s="38">
        <f t="shared" si="51"/>
        <v>0.2387776277716168</v>
      </c>
      <c r="V116" s="44">
        <f t="shared" si="52"/>
        <v>0.5796925273201747</v>
      </c>
      <c r="W116" s="44">
        <f t="shared" si="53"/>
        <v>0.08701987718989328</v>
      </c>
      <c r="X116" s="45">
        <f t="shared" si="54"/>
        <v>0.09450996771831491</v>
      </c>
      <c r="Y116" s="35">
        <v>859.783276</v>
      </c>
      <c r="Z116" s="8">
        <v>160.856766</v>
      </c>
      <c r="AA116" s="8">
        <v>130.334951</v>
      </c>
      <c r="AB116" s="8">
        <v>1627.4976130000002</v>
      </c>
      <c r="AC116" s="8">
        <v>328.307126</v>
      </c>
      <c r="AD116" s="8">
        <v>182.11360200000001</v>
      </c>
      <c r="AE116" s="8">
        <v>7.188316</v>
      </c>
      <c r="AF116" s="36">
        <v>3296.0816500000005</v>
      </c>
      <c r="AG116" s="38">
        <f t="shared" si="55"/>
        <v>0.26085011400553415</v>
      </c>
      <c r="AH116" s="44">
        <f t="shared" si="56"/>
        <v>0.04880242140190399</v>
      </c>
      <c r="AI116" s="44">
        <f t="shared" si="57"/>
        <v>0.03954239140987397</v>
      </c>
      <c r="AJ116" s="44">
        <f t="shared" si="58"/>
        <v>0.49376738271748466</v>
      </c>
      <c r="AK116" s="44">
        <f t="shared" si="59"/>
        <v>0.09960527686040878</v>
      </c>
      <c r="AL116" s="44">
        <f t="shared" si="60"/>
        <v>0.055251544394611454</v>
      </c>
      <c r="AM116" s="45">
        <f t="shared" si="61"/>
        <v>0.0021808670864491265</v>
      </c>
      <c r="AN116" s="42">
        <f t="shared" si="62"/>
        <v>866.971592</v>
      </c>
      <c r="AO116" s="21">
        <f t="shared" si="63"/>
        <v>1809.6112150000004</v>
      </c>
      <c r="AP116" s="21">
        <f t="shared" si="64"/>
        <v>291.191717</v>
      </c>
      <c r="AQ116" s="43">
        <f t="shared" si="65"/>
        <v>328.307126</v>
      </c>
      <c r="AR116" s="38">
        <f t="shared" si="66"/>
        <v>0.26303098109198325</v>
      </c>
      <c r="AS116" s="44">
        <f t="shared" si="67"/>
        <v>0.5490189271120961</v>
      </c>
      <c r="AT116" s="44">
        <f t="shared" si="68"/>
        <v>0.08834481281177796</v>
      </c>
      <c r="AU116" s="45">
        <f t="shared" si="69"/>
        <v>0.09960527686040878</v>
      </c>
      <c r="AV116" s="42">
        <f t="shared" si="70"/>
        <v>79.94103299999995</v>
      </c>
      <c r="AW116" s="21">
        <f t="shared" si="71"/>
        <v>-101.10269099999937</v>
      </c>
      <c r="AX116" s="21">
        <f t="shared" si="72"/>
        <v>4.367096000000004</v>
      </c>
      <c r="AY116" s="43">
        <f t="shared" si="73"/>
        <v>16.794555000000003</v>
      </c>
      <c r="AZ116" s="49">
        <f t="shared" si="74"/>
        <v>2.425335332036646</v>
      </c>
      <c r="BA116" s="50">
        <f t="shared" si="75"/>
        <v>-3.0673600208078633</v>
      </c>
      <c r="BB116" s="50">
        <f t="shared" si="76"/>
        <v>0.1324935621884682</v>
      </c>
      <c r="BC116" s="51">
        <f t="shared" si="77"/>
        <v>0.5095309142093871</v>
      </c>
    </row>
    <row r="117" spans="1:55" ht="12.75">
      <c r="A117" s="34">
        <v>6020</v>
      </c>
      <c r="B117" s="35">
        <v>171.581831</v>
      </c>
      <c r="C117" s="8">
        <v>22.750504</v>
      </c>
      <c r="D117" s="8">
        <v>63.222401</v>
      </c>
      <c r="E117" s="8">
        <v>870.669522</v>
      </c>
      <c r="F117" s="8">
        <v>31.475665</v>
      </c>
      <c r="G117" s="8">
        <v>132.03417000000002</v>
      </c>
      <c r="H117" s="8">
        <v>1.833006</v>
      </c>
      <c r="I117" s="36">
        <v>1293.567099</v>
      </c>
      <c r="J117" s="37">
        <f t="shared" si="40"/>
        <v>0.13264238950777457</v>
      </c>
      <c r="K117" s="9">
        <f t="shared" si="41"/>
        <v>0.017587417009591086</v>
      </c>
      <c r="L117" s="9">
        <f t="shared" si="42"/>
        <v>0.048874465846320964</v>
      </c>
      <c r="M117" s="9">
        <f t="shared" si="43"/>
        <v>0.6730764277114627</v>
      </c>
      <c r="N117" s="9">
        <f t="shared" si="44"/>
        <v>0.02433245637148042</v>
      </c>
      <c r="O117" s="9">
        <f t="shared" si="45"/>
        <v>0.10206982699395326</v>
      </c>
      <c r="P117" s="14">
        <f t="shared" si="46"/>
        <v>0.0014170165594169922</v>
      </c>
      <c r="Q117" s="42">
        <f t="shared" si="47"/>
        <v>173.414837</v>
      </c>
      <c r="R117" s="21">
        <f t="shared" si="48"/>
        <v>1002.703692</v>
      </c>
      <c r="S117" s="21">
        <f t="shared" si="49"/>
        <v>85.972905</v>
      </c>
      <c r="T117" s="43">
        <f t="shared" si="50"/>
        <v>31.475665</v>
      </c>
      <c r="U117" s="38">
        <f t="shared" si="51"/>
        <v>0.13405940606719158</v>
      </c>
      <c r="V117" s="44">
        <f t="shared" si="52"/>
        <v>0.7751462547054159</v>
      </c>
      <c r="W117" s="44">
        <f t="shared" si="53"/>
        <v>0.06646188285591205</v>
      </c>
      <c r="X117" s="45">
        <f t="shared" si="54"/>
        <v>0.02433245637148042</v>
      </c>
      <c r="Y117" s="35">
        <v>201.45129</v>
      </c>
      <c r="Z117" s="8">
        <v>23.988429</v>
      </c>
      <c r="AA117" s="8">
        <v>70.25346</v>
      </c>
      <c r="AB117" s="8">
        <v>848.769882</v>
      </c>
      <c r="AC117" s="8">
        <v>23.223544</v>
      </c>
      <c r="AD117" s="8">
        <v>123.340851</v>
      </c>
      <c r="AE117" s="8">
        <v>2.539633</v>
      </c>
      <c r="AF117" s="36">
        <v>1293.567089</v>
      </c>
      <c r="AG117" s="38">
        <f t="shared" si="55"/>
        <v>0.15573315845442665</v>
      </c>
      <c r="AH117" s="44">
        <f t="shared" si="56"/>
        <v>0.01854440254281699</v>
      </c>
      <c r="AI117" s="44">
        <f t="shared" si="57"/>
        <v>0.05430986924011121</v>
      </c>
      <c r="AJ117" s="44">
        <f t="shared" si="58"/>
        <v>0.6561467763490172</v>
      </c>
      <c r="AK117" s="44">
        <f t="shared" si="59"/>
        <v>0.017953103490304524</v>
      </c>
      <c r="AL117" s="44">
        <f t="shared" si="60"/>
        <v>0.09534940328595973</v>
      </c>
      <c r="AM117" s="45">
        <f t="shared" si="61"/>
        <v>0.0019632789068021895</v>
      </c>
      <c r="AN117" s="42">
        <f t="shared" si="62"/>
        <v>203.990923</v>
      </c>
      <c r="AO117" s="21">
        <f t="shared" si="63"/>
        <v>972.1107330000001</v>
      </c>
      <c r="AP117" s="21">
        <f t="shared" si="64"/>
        <v>94.241889</v>
      </c>
      <c r="AQ117" s="43">
        <f t="shared" si="65"/>
        <v>23.223544</v>
      </c>
      <c r="AR117" s="38">
        <f t="shared" si="66"/>
        <v>0.15769643736122882</v>
      </c>
      <c r="AS117" s="44">
        <f t="shared" si="67"/>
        <v>0.751496179634977</v>
      </c>
      <c r="AT117" s="44">
        <f t="shared" si="68"/>
        <v>0.0728542717829282</v>
      </c>
      <c r="AU117" s="45">
        <f t="shared" si="69"/>
        <v>0.017953103490304524</v>
      </c>
      <c r="AV117" s="42">
        <f t="shared" si="70"/>
        <v>30.576086000000004</v>
      </c>
      <c r="AW117" s="21">
        <f t="shared" si="71"/>
        <v>-30.59295899999995</v>
      </c>
      <c r="AX117" s="21">
        <f t="shared" si="72"/>
        <v>8.268984000000003</v>
      </c>
      <c r="AY117" s="43">
        <f t="shared" si="73"/>
        <v>-8.252120999999999</v>
      </c>
      <c r="AZ117" s="49">
        <f t="shared" si="74"/>
        <v>2.3637031294037243</v>
      </c>
      <c r="BA117" s="50">
        <f t="shared" si="75"/>
        <v>-2.3650075070438925</v>
      </c>
      <c r="BB117" s="50">
        <f t="shared" si="76"/>
        <v>0.6392388927016157</v>
      </c>
      <c r="BC117" s="51">
        <f t="shared" si="77"/>
        <v>-0.6379352881175897</v>
      </c>
    </row>
    <row r="118" spans="1:55" ht="12.75">
      <c r="A118" s="34">
        <v>6021</v>
      </c>
      <c r="B118" s="35">
        <v>33.663056</v>
      </c>
      <c r="C118" s="8">
        <v>8.209394</v>
      </c>
      <c r="D118" s="8">
        <v>36.319701</v>
      </c>
      <c r="E118" s="8">
        <v>201.34101900000002</v>
      </c>
      <c r="F118" s="8">
        <v>5.278341</v>
      </c>
      <c r="G118" s="8">
        <v>9.073027999999999</v>
      </c>
      <c r="H118" s="8">
        <v>0</v>
      </c>
      <c r="I118" s="36">
        <v>293.8845390000001</v>
      </c>
      <c r="J118" s="37">
        <f t="shared" si="40"/>
        <v>0.11454517517166832</v>
      </c>
      <c r="K118" s="9">
        <f t="shared" si="41"/>
        <v>0.027934079240555073</v>
      </c>
      <c r="L118" s="9">
        <f t="shared" si="42"/>
        <v>0.12358493278885961</v>
      </c>
      <c r="M118" s="9">
        <f t="shared" si="43"/>
        <v>0.6851024544710737</v>
      </c>
      <c r="N118" s="9">
        <f t="shared" si="44"/>
        <v>0.01796059438159147</v>
      </c>
      <c r="O118" s="9">
        <f t="shared" si="45"/>
        <v>0.030872763946251682</v>
      </c>
      <c r="P118" s="14">
        <f t="shared" si="46"/>
        <v>0</v>
      </c>
      <c r="Q118" s="42">
        <f t="shared" si="47"/>
        <v>33.663056</v>
      </c>
      <c r="R118" s="21">
        <f t="shared" si="48"/>
        <v>210.414047</v>
      </c>
      <c r="S118" s="21">
        <f t="shared" si="49"/>
        <v>44.529095</v>
      </c>
      <c r="T118" s="43">
        <f t="shared" si="50"/>
        <v>5.278341</v>
      </c>
      <c r="U118" s="38">
        <f t="shared" si="51"/>
        <v>0.11454517517166832</v>
      </c>
      <c r="V118" s="44">
        <f t="shared" si="52"/>
        <v>0.7159752184173253</v>
      </c>
      <c r="W118" s="44">
        <f t="shared" si="53"/>
        <v>0.15151901202941467</v>
      </c>
      <c r="X118" s="45">
        <f t="shared" si="54"/>
        <v>0.01796059438159147</v>
      </c>
      <c r="Y118" s="35">
        <v>36.286352</v>
      </c>
      <c r="Z118" s="8">
        <v>8.215178</v>
      </c>
      <c r="AA118" s="8">
        <v>36.549712</v>
      </c>
      <c r="AB118" s="8">
        <v>198.469483</v>
      </c>
      <c r="AC118" s="8">
        <v>5.318799</v>
      </c>
      <c r="AD118" s="8">
        <v>9.045017</v>
      </c>
      <c r="AE118" s="8">
        <v>0</v>
      </c>
      <c r="AF118" s="36">
        <v>293.88454099999996</v>
      </c>
      <c r="AG118" s="38">
        <f t="shared" si="55"/>
        <v>0.12347145625105509</v>
      </c>
      <c r="AH118" s="44">
        <f t="shared" si="56"/>
        <v>0.027953760439231538</v>
      </c>
      <c r="AI118" s="44">
        <f t="shared" si="57"/>
        <v>0.12436759049784511</v>
      </c>
      <c r="AJ118" s="44">
        <f t="shared" si="58"/>
        <v>0.6753314879215199</v>
      </c>
      <c r="AK118" s="44">
        <f t="shared" si="59"/>
        <v>0.018098260691420717</v>
      </c>
      <c r="AL118" s="44">
        <f t="shared" si="60"/>
        <v>0.030777451004321114</v>
      </c>
      <c r="AM118" s="45">
        <f t="shared" si="61"/>
        <v>0</v>
      </c>
      <c r="AN118" s="42">
        <f t="shared" si="62"/>
        <v>36.286352</v>
      </c>
      <c r="AO118" s="21">
        <f t="shared" si="63"/>
        <v>207.5145</v>
      </c>
      <c r="AP118" s="21">
        <f t="shared" si="64"/>
        <v>44.76489</v>
      </c>
      <c r="AQ118" s="43">
        <f t="shared" si="65"/>
        <v>5.318799</v>
      </c>
      <c r="AR118" s="38">
        <f t="shared" si="66"/>
        <v>0.12347145625105509</v>
      </c>
      <c r="AS118" s="44">
        <f t="shared" si="67"/>
        <v>0.706108938925841</v>
      </c>
      <c r="AT118" s="44">
        <f t="shared" si="68"/>
        <v>0.15232135093707666</v>
      </c>
      <c r="AU118" s="45">
        <f t="shared" si="69"/>
        <v>0.018098260691420717</v>
      </c>
      <c r="AV118" s="42">
        <f t="shared" si="70"/>
        <v>2.6232960000000034</v>
      </c>
      <c r="AW118" s="21">
        <f t="shared" si="71"/>
        <v>-2.8995470000000125</v>
      </c>
      <c r="AX118" s="21">
        <f t="shared" si="72"/>
        <v>0.23579500000000309</v>
      </c>
      <c r="AY118" s="43">
        <f t="shared" si="73"/>
        <v>0.040458000000000105</v>
      </c>
      <c r="AZ118" s="49">
        <f t="shared" si="74"/>
        <v>0.8926281079386769</v>
      </c>
      <c r="BA118" s="50">
        <f t="shared" si="75"/>
        <v>-0.986627949148422</v>
      </c>
      <c r="BB118" s="50">
        <f t="shared" si="76"/>
        <v>0.08023389076619869</v>
      </c>
      <c r="BC118" s="51">
        <f t="shared" si="77"/>
        <v>0.013766630982924716</v>
      </c>
    </row>
    <row r="119" spans="1:55" ht="12.75">
      <c r="A119" s="34">
        <v>6022</v>
      </c>
      <c r="B119" s="35">
        <v>80.329662</v>
      </c>
      <c r="C119" s="8">
        <v>13.050251</v>
      </c>
      <c r="D119" s="8">
        <v>13.312262</v>
      </c>
      <c r="E119" s="8">
        <v>514.2982410000001</v>
      </c>
      <c r="F119" s="8">
        <v>10.848248</v>
      </c>
      <c r="G119" s="8">
        <v>87.423613</v>
      </c>
      <c r="H119" s="8">
        <v>2.968516</v>
      </c>
      <c r="I119" s="36">
        <v>722.2307930000002</v>
      </c>
      <c r="J119" s="37">
        <f t="shared" si="40"/>
        <v>0.11122436592093628</v>
      </c>
      <c r="K119" s="9">
        <f t="shared" si="41"/>
        <v>0.018069363874381354</v>
      </c>
      <c r="L119" s="9">
        <f t="shared" si="42"/>
        <v>0.01843214403072398</v>
      </c>
      <c r="M119" s="9">
        <f t="shared" si="43"/>
        <v>0.712096806152102</v>
      </c>
      <c r="N119" s="9">
        <f t="shared" si="44"/>
        <v>0.01502047282550579</v>
      </c>
      <c r="O119" s="9">
        <f t="shared" si="45"/>
        <v>0.1210466430500146</v>
      </c>
      <c r="P119" s="14">
        <f t="shared" si="46"/>
        <v>0.004110204146335809</v>
      </c>
      <c r="Q119" s="42">
        <f t="shared" si="47"/>
        <v>83.298178</v>
      </c>
      <c r="R119" s="21">
        <f t="shared" si="48"/>
        <v>601.7218540000001</v>
      </c>
      <c r="S119" s="21">
        <f t="shared" si="49"/>
        <v>26.362513</v>
      </c>
      <c r="T119" s="43">
        <f t="shared" si="50"/>
        <v>10.848248</v>
      </c>
      <c r="U119" s="38">
        <f t="shared" si="51"/>
        <v>0.11533457006727207</v>
      </c>
      <c r="V119" s="44">
        <f t="shared" si="52"/>
        <v>0.8331434492021167</v>
      </c>
      <c r="W119" s="44">
        <f t="shared" si="53"/>
        <v>0.03650150790510533</v>
      </c>
      <c r="X119" s="45">
        <f t="shared" si="54"/>
        <v>0.01502047282550579</v>
      </c>
      <c r="Y119" s="35">
        <v>93.16064</v>
      </c>
      <c r="Z119" s="8">
        <v>12.802405</v>
      </c>
      <c r="AA119" s="8">
        <v>15.735951</v>
      </c>
      <c r="AB119" s="8">
        <v>501.76315600000004</v>
      </c>
      <c r="AC119" s="8">
        <v>13.34527</v>
      </c>
      <c r="AD119" s="8">
        <v>82.44811</v>
      </c>
      <c r="AE119" s="8">
        <v>2.975251</v>
      </c>
      <c r="AF119" s="36">
        <v>722.2307830000001</v>
      </c>
      <c r="AG119" s="38">
        <f t="shared" si="55"/>
        <v>0.12899012462903944</v>
      </c>
      <c r="AH119" s="44">
        <f t="shared" si="56"/>
        <v>0.017726196562211655</v>
      </c>
      <c r="AI119" s="44">
        <f t="shared" si="57"/>
        <v>0.021787981283151958</v>
      </c>
      <c r="AJ119" s="44">
        <f t="shared" si="58"/>
        <v>0.6947407405820758</v>
      </c>
      <c r="AK119" s="44">
        <f t="shared" si="59"/>
        <v>0.01847784687297319</v>
      </c>
      <c r="AL119" s="44">
        <f t="shared" si="60"/>
        <v>0.11415756680427219</v>
      </c>
      <c r="AM119" s="45">
        <f t="shared" si="61"/>
        <v>0.0041195294202860154</v>
      </c>
      <c r="AN119" s="42">
        <f t="shared" si="62"/>
        <v>96.135891</v>
      </c>
      <c r="AO119" s="21">
        <f t="shared" si="63"/>
        <v>584.211266</v>
      </c>
      <c r="AP119" s="21">
        <f t="shared" si="64"/>
        <v>28.538356</v>
      </c>
      <c r="AQ119" s="43">
        <f t="shared" si="65"/>
        <v>13.34527</v>
      </c>
      <c r="AR119" s="38">
        <f t="shared" si="66"/>
        <v>0.13310965404932545</v>
      </c>
      <c r="AS119" s="44">
        <f t="shared" si="67"/>
        <v>0.808898307386348</v>
      </c>
      <c r="AT119" s="44">
        <f t="shared" si="68"/>
        <v>0.03951417784536361</v>
      </c>
      <c r="AU119" s="45">
        <f t="shared" si="69"/>
        <v>0.01847784687297319</v>
      </c>
      <c r="AV119" s="42">
        <f t="shared" si="70"/>
        <v>12.837713000000008</v>
      </c>
      <c r="AW119" s="21">
        <f t="shared" si="71"/>
        <v>-17.510588000000098</v>
      </c>
      <c r="AX119" s="21">
        <f t="shared" si="72"/>
        <v>2.1758430000000004</v>
      </c>
      <c r="AY119" s="43">
        <f t="shared" si="73"/>
        <v>2.4970219999999994</v>
      </c>
      <c r="AZ119" s="49">
        <f t="shared" si="74"/>
        <v>1.7775083982053381</v>
      </c>
      <c r="BA119" s="50">
        <f t="shared" si="75"/>
        <v>-2.4245141815768645</v>
      </c>
      <c r="BB119" s="50">
        <f t="shared" si="76"/>
        <v>0.3012669940258277</v>
      </c>
      <c r="BC119" s="51">
        <f t="shared" si="77"/>
        <v>0.3457374047467399</v>
      </c>
    </row>
    <row r="120" spans="1:55" ht="12.75">
      <c r="A120" s="34">
        <v>6023</v>
      </c>
      <c r="B120" s="35">
        <v>96.897733</v>
      </c>
      <c r="C120" s="8">
        <v>5.959041</v>
      </c>
      <c r="D120" s="8">
        <v>65.291697</v>
      </c>
      <c r="E120" s="8">
        <v>754.922775</v>
      </c>
      <c r="F120" s="8">
        <v>41.690879</v>
      </c>
      <c r="G120" s="8">
        <v>158.481005</v>
      </c>
      <c r="H120" s="8">
        <v>0.777083</v>
      </c>
      <c r="I120" s="36">
        <v>1124.020213</v>
      </c>
      <c r="J120" s="37">
        <f t="shared" si="40"/>
        <v>0.08620639725097186</v>
      </c>
      <c r="K120" s="9">
        <f t="shared" si="41"/>
        <v>0.005301542562206575</v>
      </c>
      <c r="L120" s="9">
        <f t="shared" si="42"/>
        <v>0.0580876538027168</v>
      </c>
      <c r="M120" s="9">
        <f t="shared" si="43"/>
        <v>0.6716274015972701</v>
      </c>
      <c r="N120" s="9">
        <f t="shared" si="44"/>
        <v>0.03709086235088906</v>
      </c>
      <c r="O120" s="9">
        <f t="shared" si="45"/>
        <v>0.14099479988621877</v>
      </c>
      <c r="P120" s="14">
        <f t="shared" si="46"/>
        <v>0.000691342549726906</v>
      </c>
      <c r="Q120" s="42">
        <f t="shared" si="47"/>
        <v>97.674816</v>
      </c>
      <c r="R120" s="21">
        <f t="shared" si="48"/>
        <v>913.40378</v>
      </c>
      <c r="S120" s="21">
        <f t="shared" si="49"/>
        <v>71.250738</v>
      </c>
      <c r="T120" s="43">
        <f t="shared" si="50"/>
        <v>41.690879</v>
      </c>
      <c r="U120" s="38">
        <f t="shared" si="51"/>
        <v>0.08689773980069877</v>
      </c>
      <c r="V120" s="44">
        <f t="shared" si="52"/>
        <v>0.8126222014834887</v>
      </c>
      <c r="W120" s="44">
        <f t="shared" si="53"/>
        <v>0.06338919636492338</v>
      </c>
      <c r="X120" s="45">
        <f t="shared" si="54"/>
        <v>0.03709086235088906</v>
      </c>
      <c r="Y120" s="35">
        <v>110.529836</v>
      </c>
      <c r="Z120" s="8">
        <v>5.76454</v>
      </c>
      <c r="AA120" s="8">
        <v>68.75098</v>
      </c>
      <c r="AB120" s="8">
        <v>754.7858</v>
      </c>
      <c r="AC120" s="8">
        <v>31.639505</v>
      </c>
      <c r="AD120" s="8">
        <v>151.772472</v>
      </c>
      <c r="AE120" s="8">
        <v>0.777083</v>
      </c>
      <c r="AF120" s="36">
        <v>1124.020216</v>
      </c>
      <c r="AG120" s="38">
        <f t="shared" si="55"/>
        <v>0.09833438466822304</v>
      </c>
      <c r="AH120" s="44">
        <f t="shared" si="56"/>
        <v>0.005128502079704149</v>
      </c>
      <c r="AI120" s="44">
        <f t="shared" si="57"/>
        <v>0.06116525237255675</v>
      </c>
      <c r="AJ120" s="44">
        <f t="shared" si="58"/>
        <v>0.6715055399097168</v>
      </c>
      <c r="AK120" s="44">
        <f t="shared" si="59"/>
        <v>0.028148519603179056</v>
      </c>
      <c r="AL120" s="44">
        <f t="shared" si="60"/>
        <v>0.13502646148588432</v>
      </c>
      <c r="AM120" s="45">
        <f t="shared" si="61"/>
        <v>0.000691342549726906</v>
      </c>
      <c r="AN120" s="42">
        <f t="shared" si="62"/>
        <v>111.30691900000001</v>
      </c>
      <c r="AO120" s="21">
        <f t="shared" si="63"/>
        <v>906.558272</v>
      </c>
      <c r="AP120" s="21">
        <f t="shared" si="64"/>
        <v>74.51552</v>
      </c>
      <c r="AQ120" s="43">
        <f t="shared" si="65"/>
        <v>31.639505</v>
      </c>
      <c r="AR120" s="38">
        <f t="shared" si="66"/>
        <v>0.09902572721794996</v>
      </c>
      <c r="AS120" s="44">
        <f t="shared" si="67"/>
        <v>0.8065320013956012</v>
      </c>
      <c r="AT120" s="44">
        <f t="shared" si="68"/>
        <v>0.0662937544522609</v>
      </c>
      <c r="AU120" s="45">
        <f t="shared" si="69"/>
        <v>0.028148519603179056</v>
      </c>
      <c r="AV120" s="42">
        <f t="shared" si="70"/>
        <v>13.632103</v>
      </c>
      <c r="AW120" s="21">
        <f t="shared" si="71"/>
        <v>-6.845507999999995</v>
      </c>
      <c r="AX120" s="21">
        <f t="shared" si="72"/>
        <v>3.2647819999999967</v>
      </c>
      <c r="AY120" s="43">
        <f t="shared" si="73"/>
        <v>-10.051374000000003</v>
      </c>
      <c r="AZ120" s="49">
        <f t="shared" si="74"/>
        <v>1.2127987417251185</v>
      </c>
      <c r="BA120" s="50">
        <f t="shared" si="75"/>
        <v>-0.6090200087887521</v>
      </c>
      <c r="BB120" s="50">
        <f t="shared" si="76"/>
        <v>0.29045580873375276</v>
      </c>
      <c r="BC120" s="51">
        <f t="shared" si="77"/>
        <v>-0.8942342747710007</v>
      </c>
    </row>
    <row r="121" spans="1:55" ht="12.75">
      <c r="A121" s="34">
        <v>6024</v>
      </c>
      <c r="B121" s="35">
        <v>81.393706</v>
      </c>
      <c r="C121" s="8">
        <v>90.231873</v>
      </c>
      <c r="D121" s="8">
        <v>67.885664</v>
      </c>
      <c r="E121" s="8">
        <v>355.426658</v>
      </c>
      <c r="F121" s="8">
        <v>9.199025</v>
      </c>
      <c r="G121" s="8">
        <v>30.486458</v>
      </c>
      <c r="H121" s="8">
        <v>0</v>
      </c>
      <c r="I121" s="36">
        <v>634.623384</v>
      </c>
      <c r="J121" s="37">
        <f t="shared" si="40"/>
        <v>0.12825513218088413</v>
      </c>
      <c r="K121" s="9">
        <f t="shared" si="41"/>
        <v>0.14218176524046897</v>
      </c>
      <c r="L121" s="9">
        <f t="shared" si="42"/>
        <v>0.10697000096674661</v>
      </c>
      <c r="M121" s="9">
        <f t="shared" si="43"/>
        <v>0.5600591893727004</v>
      </c>
      <c r="N121" s="9">
        <f t="shared" si="44"/>
        <v>0.014495250619381528</v>
      </c>
      <c r="O121" s="9">
        <f t="shared" si="45"/>
        <v>0.04803866161981828</v>
      </c>
      <c r="P121" s="14">
        <f t="shared" si="46"/>
        <v>0</v>
      </c>
      <c r="Q121" s="42">
        <f t="shared" si="47"/>
        <v>81.393706</v>
      </c>
      <c r="R121" s="21">
        <f t="shared" si="48"/>
        <v>385.91311599999995</v>
      </c>
      <c r="S121" s="21">
        <f t="shared" si="49"/>
        <v>158.117537</v>
      </c>
      <c r="T121" s="43">
        <f t="shared" si="50"/>
        <v>9.199025</v>
      </c>
      <c r="U121" s="38">
        <f t="shared" si="51"/>
        <v>0.12825513218088413</v>
      </c>
      <c r="V121" s="44">
        <f t="shared" si="52"/>
        <v>0.6080978509925187</v>
      </c>
      <c r="W121" s="44">
        <f t="shared" si="53"/>
        <v>0.24915176620721557</v>
      </c>
      <c r="X121" s="45">
        <f t="shared" si="54"/>
        <v>0.014495250619381528</v>
      </c>
      <c r="Y121" s="35">
        <v>96.431646</v>
      </c>
      <c r="Z121" s="8">
        <v>91.191128</v>
      </c>
      <c r="AA121" s="8">
        <v>69.303192</v>
      </c>
      <c r="AB121" s="8">
        <v>343.464803</v>
      </c>
      <c r="AC121" s="8">
        <v>8.231967</v>
      </c>
      <c r="AD121" s="8">
        <v>26.000647999999998</v>
      </c>
      <c r="AE121" s="8">
        <v>0</v>
      </c>
      <c r="AF121" s="36">
        <v>634.6233840000001</v>
      </c>
      <c r="AG121" s="38">
        <f t="shared" si="55"/>
        <v>0.15195098137133883</v>
      </c>
      <c r="AH121" s="44">
        <f t="shared" si="56"/>
        <v>0.1436932995207753</v>
      </c>
      <c r="AI121" s="44">
        <f t="shared" si="57"/>
        <v>0.1092036532962044</v>
      </c>
      <c r="AJ121" s="44">
        <f t="shared" si="58"/>
        <v>0.5412104433264943</v>
      </c>
      <c r="AK121" s="44">
        <f t="shared" si="59"/>
        <v>0.012971420857697232</v>
      </c>
      <c r="AL121" s="44">
        <f t="shared" si="60"/>
        <v>0.04097020162748998</v>
      </c>
      <c r="AM121" s="45">
        <f t="shared" si="61"/>
        <v>0</v>
      </c>
      <c r="AN121" s="42">
        <f t="shared" si="62"/>
        <v>96.431646</v>
      </c>
      <c r="AO121" s="21">
        <f t="shared" si="63"/>
        <v>369.46545100000003</v>
      </c>
      <c r="AP121" s="21">
        <f t="shared" si="64"/>
        <v>160.49432000000002</v>
      </c>
      <c r="AQ121" s="43">
        <f t="shared" si="65"/>
        <v>8.231967</v>
      </c>
      <c r="AR121" s="38">
        <f t="shared" si="66"/>
        <v>0.15195098137133883</v>
      </c>
      <c r="AS121" s="44">
        <f t="shared" si="67"/>
        <v>0.5821806449539842</v>
      </c>
      <c r="AT121" s="44">
        <f t="shared" si="68"/>
        <v>0.25289695281697977</v>
      </c>
      <c r="AU121" s="45">
        <f t="shared" si="69"/>
        <v>0.012971420857697232</v>
      </c>
      <c r="AV121" s="42">
        <f t="shared" si="70"/>
        <v>15.037940000000006</v>
      </c>
      <c r="AW121" s="21">
        <f t="shared" si="71"/>
        <v>-16.447664999999915</v>
      </c>
      <c r="AX121" s="21">
        <f t="shared" si="72"/>
        <v>2.3767830000000174</v>
      </c>
      <c r="AY121" s="43">
        <f t="shared" si="73"/>
        <v>-0.9670580000000015</v>
      </c>
      <c r="AZ121" s="49">
        <f t="shared" si="74"/>
        <v>2.3695849190454696</v>
      </c>
      <c r="BA121" s="50">
        <f t="shared" si="75"/>
        <v>-2.5917206038534424</v>
      </c>
      <c r="BB121" s="50">
        <f t="shared" si="76"/>
        <v>0.3745186609764195</v>
      </c>
      <c r="BC121" s="51">
        <f t="shared" si="77"/>
        <v>-0.15238297616842963</v>
      </c>
    </row>
    <row r="122" spans="1:55" ht="12.75">
      <c r="A122" s="34">
        <v>6025</v>
      </c>
      <c r="B122" s="35">
        <v>181.946707</v>
      </c>
      <c r="C122" s="8">
        <v>46.750386</v>
      </c>
      <c r="D122" s="8">
        <v>26.932467</v>
      </c>
      <c r="E122" s="8">
        <v>606.4807699999999</v>
      </c>
      <c r="F122" s="8">
        <v>14.508046</v>
      </c>
      <c r="G122" s="8">
        <v>107.875063</v>
      </c>
      <c r="H122" s="8">
        <v>0.6049</v>
      </c>
      <c r="I122" s="36">
        <v>985.0983389999999</v>
      </c>
      <c r="J122" s="37">
        <f t="shared" si="40"/>
        <v>0.18469902932198531</v>
      </c>
      <c r="K122" s="9">
        <f t="shared" si="41"/>
        <v>0.04745758281092788</v>
      </c>
      <c r="L122" s="9">
        <f t="shared" si="42"/>
        <v>0.027339876572464714</v>
      </c>
      <c r="M122" s="9">
        <f t="shared" si="43"/>
        <v>0.6156550528911205</v>
      </c>
      <c r="N122" s="9">
        <f t="shared" si="44"/>
        <v>0.014727510366860949</v>
      </c>
      <c r="O122" s="9">
        <f t="shared" si="45"/>
        <v>0.10950689766618316</v>
      </c>
      <c r="P122" s="14">
        <f t="shared" si="46"/>
        <v>0.0006140503704574818</v>
      </c>
      <c r="Q122" s="42">
        <f t="shared" si="47"/>
        <v>182.551607</v>
      </c>
      <c r="R122" s="21">
        <f t="shared" si="48"/>
        <v>714.3558329999998</v>
      </c>
      <c r="S122" s="21">
        <f t="shared" si="49"/>
        <v>73.682853</v>
      </c>
      <c r="T122" s="43">
        <f t="shared" si="50"/>
        <v>14.508046</v>
      </c>
      <c r="U122" s="38">
        <f t="shared" si="51"/>
        <v>0.1853130796924428</v>
      </c>
      <c r="V122" s="44">
        <f t="shared" si="52"/>
        <v>0.7251619505573036</v>
      </c>
      <c r="W122" s="44">
        <f t="shared" si="53"/>
        <v>0.07479745938339259</v>
      </c>
      <c r="X122" s="45">
        <f t="shared" si="54"/>
        <v>0.014727510366860949</v>
      </c>
      <c r="Y122" s="35">
        <v>212.915144</v>
      </c>
      <c r="Z122" s="8">
        <v>47.179783</v>
      </c>
      <c r="AA122" s="8">
        <v>27.90372</v>
      </c>
      <c r="AB122" s="8">
        <v>585.074392</v>
      </c>
      <c r="AC122" s="8">
        <v>11.627541</v>
      </c>
      <c r="AD122" s="8">
        <v>99.792869</v>
      </c>
      <c r="AE122" s="8">
        <v>0.6049</v>
      </c>
      <c r="AF122" s="36">
        <v>985.098349</v>
      </c>
      <c r="AG122" s="38">
        <f t="shared" si="55"/>
        <v>0.21613592833395287</v>
      </c>
      <c r="AH122" s="44">
        <f t="shared" si="56"/>
        <v>0.047893475333532165</v>
      </c>
      <c r="AI122" s="44">
        <f t="shared" si="57"/>
        <v>0.0283258217939194</v>
      </c>
      <c r="AJ122" s="44">
        <f t="shared" si="58"/>
        <v>0.5939248589069036</v>
      </c>
      <c r="AK122" s="44">
        <f t="shared" si="59"/>
        <v>0.011803431738402315</v>
      </c>
      <c r="AL122" s="44">
        <f t="shared" si="60"/>
        <v>0.10130244367410308</v>
      </c>
      <c r="AM122" s="45">
        <f t="shared" si="61"/>
        <v>0.0006140503704574818</v>
      </c>
      <c r="AN122" s="42">
        <f t="shared" si="62"/>
        <v>213.52004399999998</v>
      </c>
      <c r="AO122" s="21">
        <f t="shared" si="63"/>
        <v>684.867261</v>
      </c>
      <c r="AP122" s="21">
        <f t="shared" si="64"/>
        <v>75.08350300000001</v>
      </c>
      <c r="AQ122" s="43">
        <f t="shared" si="65"/>
        <v>11.627541</v>
      </c>
      <c r="AR122" s="38">
        <f t="shared" si="66"/>
        <v>0.21674997870441035</v>
      </c>
      <c r="AS122" s="44">
        <f t="shared" si="67"/>
        <v>0.6952273025810066</v>
      </c>
      <c r="AT122" s="44">
        <f t="shared" si="68"/>
        <v>0.07621929712745157</v>
      </c>
      <c r="AU122" s="45">
        <f t="shared" si="69"/>
        <v>0.011803431738402315</v>
      </c>
      <c r="AV122" s="42">
        <f t="shared" si="70"/>
        <v>30.968436999999994</v>
      </c>
      <c r="AW122" s="21">
        <f t="shared" si="71"/>
        <v>-29.488571999999863</v>
      </c>
      <c r="AX122" s="21">
        <f t="shared" si="72"/>
        <v>1.400650000000013</v>
      </c>
      <c r="AY122" s="43">
        <f t="shared" si="73"/>
        <v>-2.8805049999999994</v>
      </c>
      <c r="AZ122" s="49">
        <f t="shared" si="74"/>
        <v>3.1436899011967556</v>
      </c>
      <c r="BA122" s="50">
        <f t="shared" si="75"/>
        <v>-2.993464797629697</v>
      </c>
      <c r="BB122" s="50">
        <f t="shared" si="76"/>
        <v>0.14218377440589763</v>
      </c>
      <c r="BC122" s="51">
        <f t="shared" si="77"/>
        <v>-0.2924078628458634</v>
      </c>
    </row>
    <row r="123" spans="1:55" ht="12.75">
      <c r="A123" s="34">
        <v>6026</v>
      </c>
      <c r="B123" s="35">
        <v>94.173115</v>
      </c>
      <c r="C123" s="8">
        <v>38.287075</v>
      </c>
      <c r="D123" s="8">
        <v>10.321858</v>
      </c>
      <c r="E123" s="8">
        <v>251.727379</v>
      </c>
      <c r="F123" s="8">
        <v>30.089988</v>
      </c>
      <c r="G123" s="8">
        <v>42.923471</v>
      </c>
      <c r="H123" s="8">
        <v>1.20766</v>
      </c>
      <c r="I123" s="36">
        <v>468.730546</v>
      </c>
      <c r="J123" s="37">
        <f t="shared" si="40"/>
        <v>0.200910983514183</v>
      </c>
      <c r="K123" s="9">
        <f t="shared" si="41"/>
        <v>0.08168248330886463</v>
      </c>
      <c r="L123" s="9">
        <f t="shared" si="42"/>
        <v>0.022020877640861067</v>
      </c>
      <c r="M123" s="9">
        <f t="shared" si="43"/>
        <v>0.5370406967247234</v>
      </c>
      <c r="N123" s="9">
        <f t="shared" si="44"/>
        <v>0.06419463859733178</v>
      </c>
      <c r="O123" s="9">
        <f t="shared" si="45"/>
        <v>0.09157387195329061</v>
      </c>
      <c r="P123" s="14">
        <f t="shared" si="46"/>
        <v>0.0025764482607455244</v>
      </c>
      <c r="Q123" s="42">
        <f t="shared" si="47"/>
        <v>95.380775</v>
      </c>
      <c r="R123" s="21">
        <f t="shared" si="48"/>
        <v>294.65085</v>
      </c>
      <c r="S123" s="21">
        <f t="shared" si="49"/>
        <v>48.608933</v>
      </c>
      <c r="T123" s="43">
        <f t="shared" si="50"/>
        <v>30.089988</v>
      </c>
      <c r="U123" s="38">
        <f t="shared" si="51"/>
        <v>0.20348743177492853</v>
      </c>
      <c r="V123" s="44">
        <f t="shared" si="52"/>
        <v>0.628614568678014</v>
      </c>
      <c r="W123" s="44">
        <f t="shared" si="53"/>
        <v>0.10370336094972568</v>
      </c>
      <c r="X123" s="45">
        <f t="shared" si="54"/>
        <v>0.06419463859733178</v>
      </c>
      <c r="Y123" s="35">
        <v>105.742713</v>
      </c>
      <c r="Z123" s="8">
        <v>37.665343</v>
      </c>
      <c r="AA123" s="8">
        <v>11.959782</v>
      </c>
      <c r="AB123" s="8">
        <v>232.666121</v>
      </c>
      <c r="AC123" s="8">
        <v>26.842547</v>
      </c>
      <c r="AD123" s="8">
        <v>52.646381000000005</v>
      </c>
      <c r="AE123" s="8">
        <v>1.20766</v>
      </c>
      <c r="AF123" s="36">
        <v>468.730547</v>
      </c>
      <c r="AG123" s="38">
        <f t="shared" si="55"/>
        <v>0.22559381696451247</v>
      </c>
      <c r="AH123" s="44">
        <f t="shared" si="56"/>
        <v>0.08035606666009772</v>
      </c>
      <c r="AI123" s="44">
        <f t="shared" si="57"/>
        <v>0.025515260530940522</v>
      </c>
      <c r="AJ123" s="44">
        <f t="shared" si="58"/>
        <v>0.49637499195539947</v>
      </c>
      <c r="AK123" s="44">
        <f t="shared" si="59"/>
        <v>0.05726647693235678</v>
      </c>
      <c r="AL123" s="44">
        <f t="shared" si="60"/>
        <v>0.11231694082936938</v>
      </c>
      <c r="AM123" s="45">
        <f t="shared" si="61"/>
        <v>0.0025764482607455244</v>
      </c>
      <c r="AN123" s="42">
        <f t="shared" si="62"/>
        <v>106.950373</v>
      </c>
      <c r="AO123" s="21">
        <f t="shared" si="63"/>
        <v>285.312502</v>
      </c>
      <c r="AP123" s="21">
        <f t="shared" si="64"/>
        <v>49.625125</v>
      </c>
      <c r="AQ123" s="43">
        <f t="shared" si="65"/>
        <v>26.842547</v>
      </c>
      <c r="AR123" s="38">
        <f t="shared" si="66"/>
        <v>0.22817026522525802</v>
      </c>
      <c r="AS123" s="44">
        <f t="shared" si="67"/>
        <v>0.6086919327847689</v>
      </c>
      <c r="AT123" s="44">
        <f t="shared" si="68"/>
        <v>0.10587132719103823</v>
      </c>
      <c r="AU123" s="45">
        <f t="shared" si="69"/>
        <v>0.05726647693235678</v>
      </c>
      <c r="AV123" s="42">
        <f t="shared" si="70"/>
        <v>11.569598</v>
      </c>
      <c r="AW123" s="21">
        <f t="shared" si="71"/>
        <v>-9.338347999999996</v>
      </c>
      <c r="AX123" s="21">
        <f t="shared" si="72"/>
        <v>1.0161919999999967</v>
      </c>
      <c r="AY123" s="43">
        <f t="shared" si="73"/>
        <v>-3.247441000000002</v>
      </c>
      <c r="AZ123" s="49">
        <f t="shared" si="74"/>
        <v>2.4682833450329484</v>
      </c>
      <c r="BA123" s="50">
        <f t="shared" si="75"/>
        <v>-1.9922635893245166</v>
      </c>
      <c r="BB123" s="50">
        <f t="shared" si="76"/>
        <v>0.21679662413125467</v>
      </c>
      <c r="BC123" s="51">
        <f t="shared" si="77"/>
        <v>-0.6928161664975001</v>
      </c>
    </row>
    <row r="124" spans="1:55" ht="12.75">
      <c r="A124" s="34">
        <v>6600</v>
      </c>
      <c r="B124" s="35">
        <v>425.916611</v>
      </c>
      <c r="C124" s="8">
        <v>104.167898</v>
      </c>
      <c r="D124" s="8">
        <v>149.696587</v>
      </c>
      <c r="E124" s="8">
        <v>761.847991</v>
      </c>
      <c r="F124" s="8">
        <v>83.840242</v>
      </c>
      <c r="G124" s="8">
        <v>185.97113099999999</v>
      </c>
      <c r="H124" s="8">
        <v>2.208536</v>
      </c>
      <c r="I124" s="36">
        <v>1713.6489960000001</v>
      </c>
      <c r="J124" s="37">
        <f t="shared" si="40"/>
        <v>0.24854367025813023</v>
      </c>
      <c r="K124" s="9">
        <f t="shared" si="41"/>
        <v>0.060787184682014064</v>
      </c>
      <c r="L124" s="9">
        <f t="shared" si="42"/>
        <v>0.08735545455891014</v>
      </c>
      <c r="M124" s="9">
        <f t="shared" si="43"/>
        <v>0.4445764522246421</v>
      </c>
      <c r="N124" s="9">
        <f t="shared" si="44"/>
        <v>0.048924979500294355</v>
      </c>
      <c r="O124" s="9">
        <f t="shared" si="45"/>
        <v>0.10852346742774853</v>
      </c>
      <c r="P124" s="14">
        <f t="shared" si="46"/>
        <v>0.0012887913482604462</v>
      </c>
      <c r="Q124" s="42">
        <f t="shared" si="47"/>
        <v>428.12514699999997</v>
      </c>
      <c r="R124" s="21">
        <f t="shared" si="48"/>
        <v>947.819122</v>
      </c>
      <c r="S124" s="21">
        <f t="shared" si="49"/>
        <v>253.864485</v>
      </c>
      <c r="T124" s="43">
        <f t="shared" si="50"/>
        <v>83.840242</v>
      </c>
      <c r="U124" s="38">
        <f t="shared" si="51"/>
        <v>0.2498324616063907</v>
      </c>
      <c r="V124" s="44">
        <f t="shared" si="52"/>
        <v>0.5530999196523907</v>
      </c>
      <c r="W124" s="44">
        <f t="shared" si="53"/>
        <v>0.14814263924092422</v>
      </c>
      <c r="X124" s="45">
        <f t="shared" si="54"/>
        <v>0.048924979500294355</v>
      </c>
      <c r="Y124" s="35">
        <v>491.076783</v>
      </c>
      <c r="Z124" s="8">
        <v>106.303906</v>
      </c>
      <c r="AA124" s="8">
        <v>148.451802</v>
      </c>
      <c r="AB124" s="8">
        <v>742.21465</v>
      </c>
      <c r="AC124" s="8">
        <v>68.563804</v>
      </c>
      <c r="AD124" s="8">
        <v>155.365194</v>
      </c>
      <c r="AE124" s="8">
        <v>1.672861</v>
      </c>
      <c r="AF124" s="36">
        <v>1713.649</v>
      </c>
      <c r="AG124" s="38">
        <f t="shared" si="55"/>
        <v>0.2865678935104397</v>
      </c>
      <c r="AH124" s="44">
        <f t="shared" si="56"/>
        <v>0.06203365231044082</v>
      </c>
      <c r="AI124" s="44">
        <f t="shared" si="57"/>
        <v>0.08662906017890257</v>
      </c>
      <c r="AJ124" s="44">
        <f t="shared" si="58"/>
        <v>0.43311941461318954</v>
      </c>
      <c r="AK124" s="44">
        <f t="shared" si="59"/>
        <v>0.04001041296090486</v>
      </c>
      <c r="AL124" s="44">
        <f t="shared" si="60"/>
        <v>0.0906633705984443</v>
      </c>
      <c r="AM124" s="45">
        <f t="shared" si="61"/>
        <v>0.0009761981618784199</v>
      </c>
      <c r="AN124" s="42">
        <f t="shared" si="62"/>
        <v>492.749644</v>
      </c>
      <c r="AO124" s="21">
        <f t="shared" si="63"/>
        <v>897.579844</v>
      </c>
      <c r="AP124" s="21">
        <f t="shared" si="64"/>
        <v>254.75570799999997</v>
      </c>
      <c r="AQ124" s="43">
        <f t="shared" si="65"/>
        <v>68.563804</v>
      </c>
      <c r="AR124" s="38">
        <f t="shared" si="66"/>
        <v>0.28754409167231815</v>
      </c>
      <c r="AS124" s="44">
        <f t="shared" si="67"/>
        <v>0.5237827852116338</v>
      </c>
      <c r="AT124" s="44">
        <f t="shared" si="68"/>
        <v>0.14866271248934337</v>
      </c>
      <c r="AU124" s="45">
        <f t="shared" si="69"/>
        <v>0.04001041296090486</v>
      </c>
      <c r="AV124" s="42">
        <f t="shared" si="70"/>
        <v>64.62449700000002</v>
      </c>
      <c r="AW124" s="21">
        <f t="shared" si="71"/>
        <v>-50.23927800000001</v>
      </c>
      <c r="AX124" s="21">
        <f t="shared" si="72"/>
        <v>0.8912229999999681</v>
      </c>
      <c r="AY124" s="43">
        <f t="shared" si="73"/>
        <v>-15.276437999999999</v>
      </c>
      <c r="AZ124" s="49">
        <f t="shared" si="74"/>
        <v>3.7711630065927455</v>
      </c>
      <c r="BA124" s="50">
        <f t="shared" si="75"/>
        <v>-2.93171344407569</v>
      </c>
      <c r="BB124" s="50">
        <f t="shared" si="76"/>
        <v>0.052007324841915614</v>
      </c>
      <c r="BC124" s="51">
        <f t="shared" si="77"/>
        <v>-0.8914566539389497</v>
      </c>
    </row>
    <row r="125" spans="1:55" ht="12.75">
      <c r="A125" s="34">
        <v>6601</v>
      </c>
      <c r="B125" s="35">
        <v>43.622948</v>
      </c>
      <c r="C125" s="8">
        <v>19.914133</v>
      </c>
      <c r="D125" s="8">
        <v>19.531864</v>
      </c>
      <c r="E125" s="8">
        <v>188.387968</v>
      </c>
      <c r="F125" s="8">
        <v>7.138472</v>
      </c>
      <c r="G125" s="8">
        <v>13.920414</v>
      </c>
      <c r="H125" s="8">
        <v>0</v>
      </c>
      <c r="I125" s="36">
        <v>292.51579899999996</v>
      </c>
      <c r="J125" s="37">
        <f t="shared" si="40"/>
        <v>0.14913022868894685</v>
      </c>
      <c r="K125" s="9">
        <f t="shared" si="41"/>
        <v>0.06807882879515852</v>
      </c>
      <c r="L125" s="9">
        <f t="shared" si="42"/>
        <v>0.06677199681785394</v>
      </c>
      <c r="M125" s="9">
        <f t="shared" si="43"/>
        <v>0.6440266428139152</v>
      </c>
      <c r="N125" s="9">
        <f t="shared" si="44"/>
        <v>0.02440371434433188</v>
      </c>
      <c r="O125" s="9">
        <f t="shared" si="45"/>
        <v>0.04758858853979371</v>
      </c>
      <c r="P125" s="14">
        <f t="shared" si="46"/>
        <v>0</v>
      </c>
      <c r="Q125" s="42">
        <f t="shared" si="47"/>
        <v>43.622948</v>
      </c>
      <c r="R125" s="21">
        <f t="shared" si="48"/>
        <v>202.308382</v>
      </c>
      <c r="S125" s="21">
        <f t="shared" si="49"/>
        <v>39.445997</v>
      </c>
      <c r="T125" s="43">
        <f t="shared" si="50"/>
        <v>7.138472</v>
      </c>
      <c r="U125" s="38">
        <f t="shared" si="51"/>
        <v>0.14913022868894685</v>
      </c>
      <c r="V125" s="44">
        <f t="shared" si="52"/>
        <v>0.691615231353709</v>
      </c>
      <c r="W125" s="44">
        <f t="shared" si="53"/>
        <v>0.13485082561301245</v>
      </c>
      <c r="X125" s="45">
        <f t="shared" si="54"/>
        <v>0.02440371434433188</v>
      </c>
      <c r="Y125" s="35">
        <v>58.662134</v>
      </c>
      <c r="Z125" s="8">
        <v>17.489296</v>
      </c>
      <c r="AA125" s="8">
        <v>20.83288</v>
      </c>
      <c r="AB125" s="8">
        <v>176.517535</v>
      </c>
      <c r="AC125" s="8">
        <v>7.245384</v>
      </c>
      <c r="AD125" s="8">
        <v>11.768572</v>
      </c>
      <c r="AE125" s="8">
        <v>0</v>
      </c>
      <c r="AF125" s="36">
        <v>292.515801</v>
      </c>
      <c r="AG125" s="38">
        <f t="shared" si="55"/>
        <v>0.20054347218353155</v>
      </c>
      <c r="AH125" s="44">
        <f t="shared" si="56"/>
        <v>0.059789235520916265</v>
      </c>
      <c r="AI125" s="44">
        <f t="shared" si="57"/>
        <v>0.07121967453115242</v>
      </c>
      <c r="AJ125" s="44">
        <f t="shared" si="58"/>
        <v>0.6034461577919763</v>
      </c>
      <c r="AK125" s="44">
        <f t="shared" si="59"/>
        <v>0.02476920571391086</v>
      </c>
      <c r="AL125" s="44">
        <f t="shared" si="60"/>
        <v>0.04023226109575026</v>
      </c>
      <c r="AM125" s="45">
        <f t="shared" si="61"/>
        <v>0</v>
      </c>
      <c r="AN125" s="42">
        <f t="shared" si="62"/>
        <v>58.662134</v>
      </c>
      <c r="AO125" s="21">
        <f t="shared" si="63"/>
        <v>188.28610700000002</v>
      </c>
      <c r="AP125" s="21">
        <f t="shared" si="64"/>
        <v>38.322176</v>
      </c>
      <c r="AQ125" s="43">
        <f t="shared" si="65"/>
        <v>7.245384</v>
      </c>
      <c r="AR125" s="38">
        <f t="shared" si="66"/>
        <v>0.20054347218353155</v>
      </c>
      <c r="AS125" s="44">
        <f t="shared" si="67"/>
        <v>0.6436784188877266</v>
      </c>
      <c r="AT125" s="44">
        <f t="shared" si="68"/>
        <v>0.1310089100520687</v>
      </c>
      <c r="AU125" s="45">
        <f t="shared" si="69"/>
        <v>0.02476920571391086</v>
      </c>
      <c r="AV125" s="42">
        <f t="shared" si="70"/>
        <v>15.039186</v>
      </c>
      <c r="AW125" s="21">
        <f t="shared" si="71"/>
        <v>-14.02227499999998</v>
      </c>
      <c r="AX125" s="21">
        <f t="shared" si="72"/>
        <v>-1.1238209999999995</v>
      </c>
      <c r="AY125" s="43">
        <f t="shared" si="73"/>
        <v>0.10691199999999945</v>
      </c>
      <c r="AZ125" s="49">
        <f t="shared" si="74"/>
        <v>5.14132434945847</v>
      </c>
      <c r="BA125" s="50">
        <f t="shared" si="75"/>
        <v>-4.793681246598236</v>
      </c>
      <c r="BB125" s="50">
        <f t="shared" si="76"/>
        <v>-0.3841915560943765</v>
      </c>
      <c r="BC125" s="51">
        <f t="shared" si="77"/>
        <v>0.036549136957898104</v>
      </c>
    </row>
    <row r="126" spans="1:55" ht="12.75">
      <c r="A126" s="34">
        <v>6602</v>
      </c>
      <c r="B126" s="35">
        <v>83.080189</v>
      </c>
      <c r="C126" s="8">
        <v>49.834153</v>
      </c>
      <c r="D126" s="8">
        <v>7.185191</v>
      </c>
      <c r="E126" s="8">
        <v>199.000126</v>
      </c>
      <c r="F126" s="8">
        <v>47.027799</v>
      </c>
      <c r="G126" s="8">
        <v>16.447262</v>
      </c>
      <c r="H126" s="8">
        <v>1.773304</v>
      </c>
      <c r="I126" s="36">
        <v>404.348024</v>
      </c>
      <c r="J126" s="37">
        <f t="shared" si="40"/>
        <v>0.20546703351764123</v>
      </c>
      <c r="K126" s="9">
        <f t="shared" si="41"/>
        <v>0.12324569440705366</v>
      </c>
      <c r="L126" s="9">
        <f t="shared" si="42"/>
        <v>0.01776981850664367</v>
      </c>
      <c r="M126" s="9">
        <f t="shared" si="43"/>
        <v>0.4921506083581108</v>
      </c>
      <c r="N126" s="9">
        <f t="shared" si="44"/>
        <v>0.11630525242779473</v>
      </c>
      <c r="O126" s="9">
        <f t="shared" si="45"/>
        <v>0.04067600439170193</v>
      </c>
      <c r="P126" s="14">
        <f t="shared" si="46"/>
        <v>0.00438558839105394</v>
      </c>
      <c r="Q126" s="42">
        <f t="shared" si="47"/>
        <v>84.853493</v>
      </c>
      <c r="R126" s="21">
        <f t="shared" si="48"/>
        <v>215.447388</v>
      </c>
      <c r="S126" s="21">
        <f t="shared" si="49"/>
        <v>57.019344000000004</v>
      </c>
      <c r="T126" s="43">
        <f t="shared" si="50"/>
        <v>47.027799</v>
      </c>
      <c r="U126" s="38">
        <f t="shared" si="51"/>
        <v>0.20985262190869516</v>
      </c>
      <c r="V126" s="44">
        <f t="shared" si="52"/>
        <v>0.5328266127498127</v>
      </c>
      <c r="W126" s="44">
        <f t="shared" si="53"/>
        <v>0.14101551291369735</v>
      </c>
      <c r="X126" s="45">
        <f t="shared" si="54"/>
        <v>0.11630525242779473</v>
      </c>
      <c r="Y126" s="35">
        <v>88.487584</v>
      </c>
      <c r="Z126" s="8">
        <v>48.079063</v>
      </c>
      <c r="AA126" s="8">
        <v>9.792185</v>
      </c>
      <c r="AB126" s="8">
        <v>202.786729</v>
      </c>
      <c r="AC126" s="8">
        <v>37.450346</v>
      </c>
      <c r="AD126" s="8">
        <v>15.978814</v>
      </c>
      <c r="AE126" s="8">
        <v>1.773304</v>
      </c>
      <c r="AF126" s="36">
        <v>404.348025</v>
      </c>
      <c r="AG126" s="38">
        <f t="shared" si="55"/>
        <v>0.21884015439135668</v>
      </c>
      <c r="AH126" s="44">
        <f t="shared" si="56"/>
        <v>0.1189051513702958</v>
      </c>
      <c r="AI126" s="44">
        <f t="shared" si="57"/>
        <v>0.024217219867012384</v>
      </c>
      <c r="AJ126" s="44">
        <f t="shared" si="58"/>
        <v>0.5015153208712106</v>
      </c>
      <c r="AK126" s="44">
        <f t="shared" si="59"/>
        <v>0.09261908993525834</v>
      </c>
      <c r="AL126" s="44">
        <f t="shared" si="60"/>
        <v>0.03951747764692922</v>
      </c>
      <c r="AM126" s="45">
        <f t="shared" si="61"/>
        <v>0.00438558839105394</v>
      </c>
      <c r="AN126" s="42">
        <f t="shared" si="62"/>
        <v>90.260888</v>
      </c>
      <c r="AO126" s="21">
        <f t="shared" si="63"/>
        <v>218.765543</v>
      </c>
      <c r="AP126" s="21">
        <f t="shared" si="64"/>
        <v>57.871247999999994</v>
      </c>
      <c r="AQ126" s="43">
        <f t="shared" si="65"/>
        <v>37.450346</v>
      </c>
      <c r="AR126" s="38">
        <f t="shared" si="66"/>
        <v>0.2232257427824106</v>
      </c>
      <c r="AS126" s="44">
        <f t="shared" si="67"/>
        <v>0.5410327985181399</v>
      </c>
      <c r="AT126" s="44">
        <f t="shared" si="68"/>
        <v>0.14312237123730817</v>
      </c>
      <c r="AU126" s="45">
        <f t="shared" si="69"/>
        <v>0.09261908993525834</v>
      </c>
      <c r="AV126" s="42">
        <f t="shared" si="70"/>
        <v>5.407394999999994</v>
      </c>
      <c r="AW126" s="21">
        <f t="shared" si="71"/>
        <v>3.3181550000000186</v>
      </c>
      <c r="AX126" s="21">
        <f t="shared" si="72"/>
        <v>0.8519039999999904</v>
      </c>
      <c r="AY126" s="43">
        <f t="shared" si="73"/>
        <v>-9.577452999999998</v>
      </c>
      <c r="AZ126" s="49">
        <f t="shared" si="74"/>
        <v>1.337312087371545</v>
      </c>
      <c r="BA126" s="50">
        <f t="shared" si="75"/>
        <v>0.8206185768327212</v>
      </c>
      <c r="BB126" s="50">
        <f t="shared" si="76"/>
        <v>0.21068583236108218</v>
      </c>
      <c r="BC126" s="51">
        <f t="shared" si="77"/>
        <v>-2.3686162492536385</v>
      </c>
    </row>
    <row r="127" spans="1:55" ht="12.75">
      <c r="A127" s="34">
        <v>6603</v>
      </c>
      <c r="B127" s="35">
        <v>85.067534</v>
      </c>
      <c r="C127" s="8">
        <v>24.432218</v>
      </c>
      <c r="D127" s="8">
        <v>12.884753</v>
      </c>
      <c r="E127" s="8">
        <v>211.450315</v>
      </c>
      <c r="F127" s="8">
        <v>18.286606</v>
      </c>
      <c r="G127" s="8">
        <v>17.156351</v>
      </c>
      <c r="H127" s="8">
        <v>0</v>
      </c>
      <c r="I127" s="36">
        <v>369.277777</v>
      </c>
      <c r="J127" s="37">
        <f t="shared" si="40"/>
        <v>0.23036190991801814</v>
      </c>
      <c r="K127" s="9">
        <f t="shared" si="41"/>
        <v>0.06616216713197988</v>
      </c>
      <c r="L127" s="9">
        <f t="shared" si="42"/>
        <v>0.034891763876708996</v>
      </c>
      <c r="M127" s="9">
        <f t="shared" si="43"/>
        <v>0.5726050365603235</v>
      </c>
      <c r="N127" s="9">
        <f t="shared" si="44"/>
        <v>0.049519920068192995</v>
      </c>
      <c r="O127" s="9">
        <f t="shared" si="45"/>
        <v>0.046459202444776415</v>
      </c>
      <c r="P127" s="14">
        <f t="shared" si="46"/>
        <v>0</v>
      </c>
      <c r="Q127" s="42">
        <f t="shared" si="47"/>
        <v>85.067534</v>
      </c>
      <c r="R127" s="21">
        <f t="shared" si="48"/>
        <v>228.606666</v>
      </c>
      <c r="S127" s="21">
        <f t="shared" si="49"/>
        <v>37.316970999999995</v>
      </c>
      <c r="T127" s="43">
        <f t="shared" si="50"/>
        <v>18.286606</v>
      </c>
      <c r="U127" s="38">
        <f t="shared" si="51"/>
        <v>0.23036190991801814</v>
      </c>
      <c r="V127" s="44">
        <f t="shared" si="52"/>
        <v>0.6190642390050999</v>
      </c>
      <c r="W127" s="44">
        <f t="shared" si="53"/>
        <v>0.10105393100868887</v>
      </c>
      <c r="X127" s="45">
        <f t="shared" si="54"/>
        <v>0.049519920068192995</v>
      </c>
      <c r="Y127" s="35">
        <v>91.741069</v>
      </c>
      <c r="Z127" s="8">
        <v>24.870067</v>
      </c>
      <c r="AA127" s="8">
        <v>14.418915</v>
      </c>
      <c r="AB127" s="8">
        <v>198.928797</v>
      </c>
      <c r="AC127" s="8">
        <v>24.096678</v>
      </c>
      <c r="AD127" s="8">
        <v>15.222246</v>
      </c>
      <c r="AE127" s="8">
        <v>0</v>
      </c>
      <c r="AF127" s="36">
        <v>369.27777199999997</v>
      </c>
      <c r="AG127" s="38">
        <f t="shared" si="55"/>
        <v>0.2484337664326873</v>
      </c>
      <c r="AH127" s="44">
        <f t="shared" si="56"/>
        <v>0.06734785722023018</v>
      </c>
      <c r="AI127" s="44">
        <f t="shared" si="57"/>
        <v>0.03904625704026592</v>
      </c>
      <c r="AJ127" s="44">
        <f t="shared" si="58"/>
        <v>0.5386969089125555</v>
      </c>
      <c r="AK127" s="44">
        <f t="shared" si="59"/>
        <v>0.0652535286465397</v>
      </c>
      <c r="AL127" s="44">
        <f t="shared" si="60"/>
        <v>0.04122166820777845</v>
      </c>
      <c r="AM127" s="45">
        <f t="shared" si="61"/>
        <v>0</v>
      </c>
      <c r="AN127" s="42">
        <f t="shared" si="62"/>
        <v>91.741069</v>
      </c>
      <c r="AO127" s="21">
        <f t="shared" si="63"/>
        <v>214.15104300000002</v>
      </c>
      <c r="AP127" s="21">
        <f t="shared" si="64"/>
        <v>39.288982</v>
      </c>
      <c r="AQ127" s="43">
        <f t="shared" si="65"/>
        <v>24.096678</v>
      </c>
      <c r="AR127" s="38">
        <f t="shared" si="66"/>
        <v>0.2484337664326873</v>
      </c>
      <c r="AS127" s="44">
        <f t="shared" si="67"/>
        <v>0.579918577120334</v>
      </c>
      <c r="AT127" s="44">
        <f t="shared" si="68"/>
        <v>0.1063941142604961</v>
      </c>
      <c r="AU127" s="45">
        <f t="shared" si="69"/>
        <v>0.0652535286465397</v>
      </c>
      <c r="AV127" s="42">
        <f t="shared" si="70"/>
        <v>6.673535000000001</v>
      </c>
      <c r="AW127" s="21">
        <f t="shared" si="71"/>
        <v>-14.455622999999974</v>
      </c>
      <c r="AX127" s="21">
        <f t="shared" si="72"/>
        <v>1.972011000000002</v>
      </c>
      <c r="AY127" s="43">
        <f t="shared" si="73"/>
        <v>5.810072000000002</v>
      </c>
      <c r="AZ127" s="49">
        <f t="shared" si="74"/>
        <v>1.8071856514669165</v>
      </c>
      <c r="BA127" s="50">
        <f t="shared" si="75"/>
        <v>-3.914566188476587</v>
      </c>
      <c r="BB127" s="50">
        <f t="shared" si="76"/>
        <v>0.5340183251807227</v>
      </c>
      <c r="BC127" s="51">
        <f t="shared" si="77"/>
        <v>1.5733608578346707</v>
      </c>
    </row>
    <row r="128" spans="1:55" ht="12.75">
      <c r="A128" s="34">
        <v>6604</v>
      </c>
      <c r="B128" s="35">
        <v>112.25828</v>
      </c>
      <c r="C128" s="8">
        <v>29.563604</v>
      </c>
      <c r="D128" s="8">
        <v>14.892554</v>
      </c>
      <c r="E128" s="8">
        <v>212.317795</v>
      </c>
      <c r="F128" s="8">
        <v>40.317437</v>
      </c>
      <c r="G128" s="8">
        <v>33.204731</v>
      </c>
      <c r="H128" s="8">
        <v>1.004688</v>
      </c>
      <c r="I128" s="36">
        <v>443.559089</v>
      </c>
      <c r="J128" s="37">
        <f t="shared" si="40"/>
        <v>0.25308528848565653</v>
      </c>
      <c r="K128" s="9">
        <f t="shared" si="41"/>
        <v>0.06665088087057552</v>
      </c>
      <c r="L128" s="9">
        <f t="shared" si="42"/>
        <v>0.033575129828982045</v>
      </c>
      <c r="M128" s="9">
        <f t="shared" si="43"/>
        <v>0.47866857035591037</v>
      </c>
      <c r="N128" s="9">
        <f t="shared" si="44"/>
        <v>0.09089530121205565</v>
      </c>
      <c r="O128" s="9">
        <f t="shared" si="45"/>
        <v>0.07485976913438923</v>
      </c>
      <c r="P128" s="14">
        <f t="shared" si="46"/>
        <v>0.002265060112430703</v>
      </c>
      <c r="Q128" s="42">
        <f t="shared" si="47"/>
        <v>113.262968</v>
      </c>
      <c r="R128" s="21">
        <f t="shared" si="48"/>
        <v>245.522526</v>
      </c>
      <c r="S128" s="21">
        <f t="shared" si="49"/>
        <v>44.456158</v>
      </c>
      <c r="T128" s="43">
        <f t="shared" si="50"/>
        <v>40.317437</v>
      </c>
      <c r="U128" s="38">
        <f t="shared" si="51"/>
        <v>0.25535034859808725</v>
      </c>
      <c r="V128" s="44">
        <f t="shared" si="52"/>
        <v>0.5535283394902996</v>
      </c>
      <c r="W128" s="44">
        <f t="shared" si="53"/>
        <v>0.10022601069955756</v>
      </c>
      <c r="X128" s="45">
        <f t="shared" si="54"/>
        <v>0.09089530121205565</v>
      </c>
      <c r="Y128" s="35">
        <v>126.902686</v>
      </c>
      <c r="Z128" s="8">
        <v>29.266264</v>
      </c>
      <c r="AA128" s="8">
        <v>13.252335</v>
      </c>
      <c r="AB128" s="8">
        <v>214.860956</v>
      </c>
      <c r="AC128" s="8">
        <v>25.851866</v>
      </c>
      <c r="AD128" s="8">
        <v>32.420294</v>
      </c>
      <c r="AE128" s="8">
        <v>1.004688</v>
      </c>
      <c r="AF128" s="36">
        <v>443.559089</v>
      </c>
      <c r="AG128" s="38">
        <f t="shared" si="55"/>
        <v>0.28610097086749137</v>
      </c>
      <c r="AH128" s="44">
        <f t="shared" si="56"/>
        <v>0.06598053049928597</v>
      </c>
      <c r="AI128" s="44">
        <f t="shared" si="57"/>
        <v>0.02987727075974764</v>
      </c>
      <c r="AJ128" s="44">
        <f t="shared" si="58"/>
        <v>0.48440210409035267</v>
      </c>
      <c r="AK128" s="44">
        <f t="shared" si="59"/>
        <v>0.058282800738640714</v>
      </c>
      <c r="AL128" s="44">
        <f t="shared" si="60"/>
        <v>0.07309126293205098</v>
      </c>
      <c r="AM128" s="45">
        <f t="shared" si="61"/>
        <v>0.002265060112430703</v>
      </c>
      <c r="AN128" s="42">
        <f t="shared" si="62"/>
        <v>127.907374</v>
      </c>
      <c r="AO128" s="21">
        <f t="shared" si="63"/>
        <v>247.28125</v>
      </c>
      <c r="AP128" s="21">
        <f t="shared" si="64"/>
        <v>42.518599</v>
      </c>
      <c r="AQ128" s="43">
        <f t="shared" si="65"/>
        <v>25.851866</v>
      </c>
      <c r="AR128" s="38">
        <f t="shared" si="66"/>
        <v>0.2883660309799221</v>
      </c>
      <c r="AS128" s="44">
        <f t="shared" si="67"/>
        <v>0.5574933670224037</v>
      </c>
      <c r="AT128" s="44">
        <f t="shared" si="68"/>
        <v>0.09585780125903362</v>
      </c>
      <c r="AU128" s="45">
        <f t="shared" si="69"/>
        <v>0.058282800738640714</v>
      </c>
      <c r="AV128" s="42">
        <f t="shared" si="70"/>
        <v>14.644406000000004</v>
      </c>
      <c r="AW128" s="21">
        <f t="shared" si="71"/>
        <v>1.7587240000000008</v>
      </c>
      <c r="AX128" s="21">
        <f t="shared" si="72"/>
        <v>-1.9375590000000003</v>
      </c>
      <c r="AY128" s="43">
        <f t="shared" si="73"/>
        <v>-14.465570999999997</v>
      </c>
      <c r="AZ128" s="49">
        <f t="shared" si="74"/>
        <v>3.301568238183483</v>
      </c>
      <c r="BA128" s="50">
        <f t="shared" si="75"/>
        <v>0.39650275321041484</v>
      </c>
      <c r="BB128" s="50">
        <f t="shared" si="76"/>
        <v>-0.43682094405239347</v>
      </c>
      <c r="BC128" s="51">
        <f t="shared" si="77"/>
        <v>-3.2612500473414934</v>
      </c>
    </row>
    <row r="129" spans="1:55" ht="12.75">
      <c r="A129" s="34">
        <v>6605</v>
      </c>
      <c r="B129" s="35">
        <v>39.132767</v>
      </c>
      <c r="C129" s="8">
        <v>8.493707</v>
      </c>
      <c r="D129" s="8">
        <v>18.342053</v>
      </c>
      <c r="E129" s="8">
        <v>231.722837</v>
      </c>
      <c r="F129" s="8">
        <v>16.062763</v>
      </c>
      <c r="G129" s="8">
        <v>24.350426</v>
      </c>
      <c r="H129" s="8">
        <v>8.305699</v>
      </c>
      <c r="I129" s="36">
        <v>346.410252</v>
      </c>
      <c r="J129" s="37">
        <f t="shared" si="40"/>
        <v>0.11296653829979604</v>
      </c>
      <c r="K129" s="9">
        <f t="shared" si="41"/>
        <v>0.02451921370964506</v>
      </c>
      <c r="L129" s="9">
        <f t="shared" si="42"/>
        <v>0.05294893235434614</v>
      </c>
      <c r="M129" s="9">
        <f t="shared" si="43"/>
        <v>0.6689260368656756</v>
      </c>
      <c r="N129" s="9">
        <f t="shared" si="44"/>
        <v>0.04636919059774247</v>
      </c>
      <c r="O129" s="9">
        <f t="shared" si="45"/>
        <v>0.0702936066684308</v>
      </c>
      <c r="P129" s="14">
        <f t="shared" si="46"/>
        <v>0.02397648150436379</v>
      </c>
      <c r="Q129" s="42">
        <f t="shared" si="47"/>
        <v>47.438466000000005</v>
      </c>
      <c r="R129" s="21">
        <f t="shared" si="48"/>
        <v>256.073263</v>
      </c>
      <c r="S129" s="21">
        <f t="shared" si="49"/>
        <v>26.83576</v>
      </c>
      <c r="T129" s="43">
        <f t="shared" si="50"/>
        <v>16.062763</v>
      </c>
      <c r="U129" s="38">
        <f t="shared" si="51"/>
        <v>0.13694301980415985</v>
      </c>
      <c r="V129" s="44">
        <f t="shared" si="52"/>
        <v>0.7392196435341064</v>
      </c>
      <c r="W129" s="44">
        <f t="shared" si="53"/>
        <v>0.0774681460639912</v>
      </c>
      <c r="X129" s="45">
        <f t="shared" si="54"/>
        <v>0.04636919059774247</v>
      </c>
      <c r="Y129" s="35">
        <v>43.816599</v>
      </c>
      <c r="Z129" s="8">
        <v>8.670966</v>
      </c>
      <c r="AA129" s="8">
        <v>19.040038</v>
      </c>
      <c r="AB129" s="8">
        <v>238.57179</v>
      </c>
      <c r="AC129" s="8">
        <v>4.615918</v>
      </c>
      <c r="AD129" s="8">
        <v>23.753983</v>
      </c>
      <c r="AE129" s="8">
        <v>7.940958</v>
      </c>
      <c r="AF129" s="36">
        <v>346.410252</v>
      </c>
      <c r="AG129" s="38">
        <f t="shared" si="55"/>
        <v>0.1264875930981396</v>
      </c>
      <c r="AH129" s="44">
        <f t="shared" si="56"/>
        <v>0.025030916232814032</v>
      </c>
      <c r="AI129" s="44">
        <f t="shared" si="57"/>
        <v>0.054963840966230984</v>
      </c>
      <c r="AJ129" s="44">
        <f t="shared" si="58"/>
        <v>0.6886972559922966</v>
      </c>
      <c r="AK129" s="44">
        <f t="shared" si="59"/>
        <v>0.013325004018645498</v>
      </c>
      <c r="AL129" s="44">
        <f t="shared" si="60"/>
        <v>0.06857182448514833</v>
      </c>
      <c r="AM129" s="45">
        <f t="shared" si="61"/>
        <v>0.022923565206724887</v>
      </c>
      <c r="AN129" s="42">
        <f t="shared" si="62"/>
        <v>51.757557</v>
      </c>
      <c r="AO129" s="21">
        <f t="shared" si="63"/>
        <v>262.32577299999997</v>
      </c>
      <c r="AP129" s="21">
        <f t="shared" si="64"/>
        <v>27.711004</v>
      </c>
      <c r="AQ129" s="43">
        <f t="shared" si="65"/>
        <v>4.615918</v>
      </c>
      <c r="AR129" s="38">
        <f t="shared" si="66"/>
        <v>0.14941115830486448</v>
      </c>
      <c r="AS129" s="44">
        <f t="shared" si="67"/>
        <v>0.7572690804774449</v>
      </c>
      <c r="AT129" s="44">
        <f t="shared" si="68"/>
        <v>0.07999475719904502</v>
      </c>
      <c r="AU129" s="45">
        <f t="shared" si="69"/>
        <v>0.013325004018645498</v>
      </c>
      <c r="AV129" s="42">
        <f t="shared" si="70"/>
        <v>4.319090999999993</v>
      </c>
      <c r="AW129" s="21">
        <f t="shared" si="71"/>
        <v>6.2525099999999725</v>
      </c>
      <c r="AX129" s="21">
        <f t="shared" si="72"/>
        <v>0.8752439999999986</v>
      </c>
      <c r="AY129" s="43">
        <f t="shared" si="73"/>
        <v>-11.446845</v>
      </c>
      <c r="AZ129" s="49">
        <f t="shared" si="74"/>
        <v>1.2468138500704633</v>
      </c>
      <c r="BA129" s="50">
        <f t="shared" si="75"/>
        <v>1.8049436943338493</v>
      </c>
      <c r="BB129" s="50">
        <f t="shared" si="76"/>
        <v>0.25266111350538134</v>
      </c>
      <c r="BC129" s="51">
        <f t="shared" si="77"/>
        <v>-3.3044186579096975</v>
      </c>
    </row>
    <row r="130" spans="1:55" ht="12.75">
      <c r="A130" s="34">
        <v>6606</v>
      </c>
      <c r="B130" s="35">
        <v>95.214589</v>
      </c>
      <c r="C130" s="8">
        <v>39.232069</v>
      </c>
      <c r="D130" s="8">
        <v>50.494883</v>
      </c>
      <c r="E130" s="8">
        <v>259.756599</v>
      </c>
      <c r="F130" s="8">
        <v>7.604306</v>
      </c>
      <c r="G130" s="8">
        <v>101.537565</v>
      </c>
      <c r="H130" s="8">
        <v>3.416328</v>
      </c>
      <c r="I130" s="36">
        <v>557.256339</v>
      </c>
      <c r="J130" s="37">
        <f t="shared" si="40"/>
        <v>0.17086317792429814</v>
      </c>
      <c r="K130" s="9">
        <f t="shared" si="41"/>
        <v>0.07040219420455979</v>
      </c>
      <c r="L130" s="9">
        <f t="shared" si="42"/>
        <v>0.09061338465994552</v>
      </c>
      <c r="M130" s="9">
        <f t="shared" si="43"/>
        <v>0.4661348482210805</v>
      </c>
      <c r="N130" s="9">
        <f t="shared" si="44"/>
        <v>0.013645974873333832</v>
      </c>
      <c r="O130" s="9">
        <f t="shared" si="45"/>
        <v>0.18220979806566184</v>
      </c>
      <c r="P130" s="14">
        <f t="shared" si="46"/>
        <v>0.006130622051120355</v>
      </c>
      <c r="Q130" s="42">
        <f t="shared" si="47"/>
        <v>98.63091700000001</v>
      </c>
      <c r="R130" s="21">
        <f t="shared" si="48"/>
        <v>361.294164</v>
      </c>
      <c r="S130" s="21">
        <f t="shared" si="49"/>
        <v>89.72695200000001</v>
      </c>
      <c r="T130" s="43">
        <f t="shared" si="50"/>
        <v>7.604306</v>
      </c>
      <c r="U130" s="38">
        <f t="shared" si="51"/>
        <v>0.1769937999754185</v>
      </c>
      <c r="V130" s="44">
        <f t="shared" si="52"/>
        <v>0.6483446462867424</v>
      </c>
      <c r="W130" s="44">
        <f t="shared" si="53"/>
        <v>0.16101557886450532</v>
      </c>
      <c r="X130" s="45">
        <f t="shared" si="54"/>
        <v>0.013645974873333832</v>
      </c>
      <c r="Y130" s="35">
        <v>111.841192</v>
      </c>
      <c r="Z130" s="8">
        <v>35.302884</v>
      </c>
      <c r="AA130" s="8">
        <v>52.094768</v>
      </c>
      <c r="AB130" s="8">
        <v>251.802422</v>
      </c>
      <c r="AC130" s="8">
        <v>3.874719</v>
      </c>
      <c r="AD130" s="8">
        <v>99.153591</v>
      </c>
      <c r="AE130" s="8">
        <v>3.18676</v>
      </c>
      <c r="AF130" s="36">
        <v>557.2563360000001</v>
      </c>
      <c r="AG130" s="38">
        <f t="shared" si="55"/>
        <v>0.20069972142569023</v>
      </c>
      <c r="AH130" s="44">
        <f t="shared" si="56"/>
        <v>0.06335124704611031</v>
      </c>
      <c r="AI130" s="44">
        <f t="shared" si="57"/>
        <v>0.09348438833999517</v>
      </c>
      <c r="AJ130" s="44">
        <f t="shared" si="58"/>
        <v>0.45186102764099734</v>
      </c>
      <c r="AK130" s="44">
        <f t="shared" si="59"/>
        <v>0.006953207579393726</v>
      </c>
      <c r="AL130" s="44">
        <f t="shared" si="60"/>
        <v>0.17793174175090004</v>
      </c>
      <c r="AM130" s="45">
        <f t="shared" si="61"/>
        <v>0.005718660833394306</v>
      </c>
      <c r="AN130" s="42">
        <f t="shared" si="62"/>
        <v>115.02795200000001</v>
      </c>
      <c r="AO130" s="21">
        <f t="shared" si="63"/>
        <v>350.956013</v>
      </c>
      <c r="AP130" s="21">
        <f t="shared" si="64"/>
        <v>87.397652</v>
      </c>
      <c r="AQ130" s="43">
        <f t="shared" si="65"/>
        <v>3.874719</v>
      </c>
      <c r="AR130" s="38">
        <f t="shared" si="66"/>
        <v>0.20641838225908454</v>
      </c>
      <c r="AS130" s="44">
        <f t="shared" si="67"/>
        <v>0.6297927693918973</v>
      </c>
      <c r="AT130" s="44">
        <f t="shared" si="68"/>
        <v>0.15683563538610548</v>
      </c>
      <c r="AU130" s="45">
        <f t="shared" si="69"/>
        <v>0.006953207579393726</v>
      </c>
      <c r="AV130" s="42">
        <f t="shared" si="70"/>
        <v>16.397035000000002</v>
      </c>
      <c r="AW130" s="21">
        <f t="shared" si="71"/>
        <v>-10.338151000000039</v>
      </c>
      <c r="AX130" s="21">
        <f t="shared" si="72"/>
        <v>-2.3293000000000177</v>
      </c>
      <c r="AY130" s="43">
        <f t="shared" si="73"/>
        <v>-3.7295870000000004</v>
      </c>
      <c r="AZ130" s="49">
        <f t="shared" si="74"/>
        <v>2.942458228366604</v>
      </c>
      <c r="BA130" s="50">
        <f t="shared" si="75"/>
        <v>-1.8551876894845054</v>
      </c>
      <c r="BB130" s="50">
        <f t="shared" si="76"/>
        <v>-0.4179943478399839</v>
      </c>
      <c r="BC130" s="51">
        <f t="shared" si="77"/>
        <v>-0.6692767293940106</v>
      </c>
    </row>
    <row r="131" spans="1:55" ht="12.75">
      <c r="A131" s="34">
        <v>6900</v>
      </c>
      <c r="B131" s="35">
        <v>609.823245</v>
      </c>
      <c r="C131" s="8">
        <v>47.913785</v>
      </c>
      <c r="D131" s="8">
        <v>63.563116</v>
      </c>
      <c r="E131" s="8">
        <v>1256.0129630000001</v>
      </c>
      <c r="F131" s="8">
        <v>245.625504</v>
      </c>
      <c r="G131" s="8">
        <v>112.259888</v>
      </c>
      <c r="H131" s="8">
        <v>4.888596</v>
      </c>
      <c r="I131" s="36">
        <v>2340.087097</v>
      </c>
      <c r="J131" s="37">
        <f t="shared" si="40"/>
        <v>0.2605985246368802</v>
      </c>
      <c r="K131" s="9">
        <f t="shared" si="41"/>
        <v>0.020475214388996733</v>
      </c>
      <c r="L131" s="9">
        <f t="shared" si="42"/>
        <v>0.027162713764580872</v>
      </c>
      <c r="M131" s="9">
        <f t="shared" si="43"/>
        <v>0.5367376986139589</v>
      </c>
      <c r="N131" s="9">
        <f t="shared" si="44"/>
        <v>0.1049642572342255</v>
      </c>
      <c r="O131" s="9">
        <f t="shared" si="45"/>
        <v>0.04797252552860856</v>
      </c>
      <c r="P131" s="14">
        <f t="shared" si="46"/>
        <v>0.0020890658327492157</v>
      </c>
      <c r="Q131" s="42">
        <f t="shared" si="47"/>
        <v>614.711841</v>
      </c>
      <c r="R131" s="21">
        <f t="shared" si="48"/>
        <v>1368.2728510000002</v>
      </c>
      <c r="S131" s="21">
        <f t="shared" si="49"/>
        <v>111.476901</v>
      </c>
      <c r="T131" s="43">
        <f t="shared" si="50"/>
        <v>245.625504</v>
      </c>
      <c r="U131" s="38">
        <f t="shared" si="51"/>
        <v>0.2626875904696294</v>
      </c>
      <c r="V131" s="44">
        <f t="shared" si="52"/>
        <v>0.5847102241425675</v>
      </c>
      <c r="W131" s="44">
        <f t="shared" si="53"/>
        <v>0.047637928153577605</v>
      </c>
      <c r="X131" s="45">
        <f t="shared" si="54"/>
        <v>0.1049642572342255</v>
      </c>
      <c r="Y131" s="35">
        <v>675.092273</v>
      </c>
      <c r="Z131" s="8">
        <v>46.808043</v>
      </c>
      <c r="AA131" s="8">
        <v>61.444724</v>
      </c>
      <c r="AB131" s="8">
        <v>1185.034006</v>
      </c>
      <c r="AC131" s="8">
        <v>245.307821</v>
      </c>
      <c r="AD131" s="8">
        <v>121.511621</v>
      </c>
      <c r="AE131" s="8">
        <v>4.888596</v>
      </c>
      <c r="AF131" s="36">
        <v>2340.087084</v>
      </c>
      <c r="AG131" s="38">
        <f t="shared" si="55"/>
        <v>0.28849023348980074</v>
      </c>
      <c r="AH131" s="44">
        <f t="shared" si="56"/>
        <v>0.020002692660460404</v>
      </c>
      <c r="AI131" s="44">
        <f t="shared" si="57"/>
        <v>0.02625745173278907</v>
      </c>
      <c r="AJ131" s="44">
        <f t="shared" si="58"/>
        <v>0.5064059399836945</v>
      </c>
      <c r="AK131" s="44">
        <f t="shared" si="59"/>
        <v>0.10482850032141346</v>
      </c>
      <c r="AL131" s="44">
        <f t="shared" si="60"/>
        <v>0.051926110423743774</v>
      </c>
      <c r="AM131" s="45">
        <f t="shared" si="61"/>
        <v>0.0020890658327492157</v>
      </c>
      <c r="AN131" s="42">
        <f t="shared" si="62"/>
        <v>679.980869</v>
      </c>
      <c r="AO131" s="21">
        <f t="shared" si="63"/>
        <v>1306.5456270000002</v>
      </c>
      <c r="AP131" s="21">
        <f t="shared" si="64"/>
        <v>108.252767</v>
      </c>
      <c r="AQ131" s="43">
        <f t="shared" si="65"/>
        <v>245.307821</v>
      </c>
      <c r="AR131" s="38">
        <f t="shared" si="66"/>
        <v>0.29057929932254994</v>
      </c>
      <c r="AS131" s="44">
        <f t="shared" si="67"/>
        <v>0.5583320504074384</v>
      </c>
      <c r="AT131" s="44">
        <f t="shared" si="68"/>
        <v>0.04626014439324948</v>
      </c>
      <c r="AU131" s="45">
        <f t="shared" si="69"/>
        <v>0.10482850032141346</v>
      </c>
      <c r="AV131" s="42">
        <f t="shared" si="70"/>
        <v>65.26902799999993</v>
      </c>
      <c r="AW131" s="21">
        <f t="shared" si="71"/>
        <v>-61.72722399999998</v>
      </c>
      <c r="AX131" s="21">
        <f t="shared" si="72"/>
        <v>-3.2241339999999923</v>
      </c>
      <c r="AY131" s="43">
        <f t="shared" si="73"/>
        <v>-0.3176830000000166</v>
      </c>
      <c r="AZ131" s="49">
        <f t="shared" si="74"/>
        <v>2.7891708852920525</v>
      </c>
      <c r="BA131" s="50">
        <f t="shared" si="75"/>
        <v>-2.6378173735129073</v>
      </c>
      <c r="BB131" s="50">
        <f t="shared" si="76"/>
        <v>-0.13777837603281273</v>
      </c>
      <c r="BC131" s="51">
        <f t="shared" si="77"/>
        <v>-0.013575691281204894</v>
      </c>
    </row>
    <row r="132" spans="1:55" ht="12.75">
      <c r="A132" s="34">
        <v>6913</v>
      </c>
      <c r="B132" s="35">
        <v>85.39777</v>
      </c>
      <c r="C132" s="8">
        <v>1.707345</v>
      </c>
      <c r="D132" s="8">
        <v>8.404938</v>
      </c>
      <c r="E132" s="8">
        <v>140.167065</v>
      </c>
      <c r="F132" s="8">
        <v>13.626426</v>
      </c>
      <c r="G132" s="8">
        <v>25.425399</v>
      </c>
      <c r="H132" s="8">
        <v>0</v>
      </c>
      <c r="I132" s="36">
        <v>274.728943</v>
      </c>
      <c r="J132" s="37">
        <f aca="true" t="shared" si="78" ref="J132:J169">B132/$I132</f>
        <v>0.31084373225284817</v>
      </c>
      <c r="K132" s="9">
        <f aca="true" t="shared" si="79" ref="K132:K169">C132/$I132</f>
        <v>0.006214652818723944</v>
      </c>
      <c r="L132" s="9">
        <f aca="true" t="shared" si="80" ref="L132:L169">D132/$I132</f>
        <v>0.03059356581880053</v>
      </c>
      <c r="M132" s="9">
        <f aca="true" t="shared" si="81" ref="M132:M169">E132/$I132</f>
        <v>0.5102013041268826</v>
      </c>
      <c r="N132" s="9">
        <f aca="true" t="shared" si="82" ref="N132:N169">F132/$I132</f>
        <v>0.049599528361305566</v>
      </c>
      <c r="O132" s="9">
        <f aca="true" t="shared" si="83" ref="O132:O169">G132/$I132</f>
        <v>0.09254721662143911</v>
      </c>
      <c r="P132" s="14">
        <f aca="true" t="shared" si="84" ref="P132:P169">H132/$I132</f>
        <v>0</v>
      </c>
      <c r="Q132" s="42">
        <f aca="true" t="shared" si="85" ref="Q132:Q169">B132+H132</f>
        <v>85.39777</v>
      </c>
      <c r="R132" s="21">
        <f aca="true" t="shared" si="86" ref="R132:R169">E132+G132</f>
        <v>165.592464</v>
      </c>
      <c r="S132" s="21">
        <f aca="true" t="shared" si="87" ref="S132:S169">C132+D132</f>
        <v>10.112283</v>
      </c>
      <c r="T132" s="43">
        <f aca="true" t="shared" si="88" ref="T132:T169">F132</f>
        <v>13.626426</v>
      </c>
      <c r="U132" s="38">
        <f aca="true" t="shared" si="89" ref="U132:U169">Q132/$I132</f>
        <v>0.31084373225284817</v>
      </c>
      <c r="V132" s="44">
        <f aca="true" t="shared" si="90" ref="V132:V169">R132/$I132</f>
        <v>0.6027485207483217</v>
      </c>
      <c r="W132" s="44">
        <f aca="true" t="shared" si="91" ref="W132:W169">S132/$I132</f>
        <v>0.036808218637524474</v>
      </c>
      <c r="X132" s="45">
        <f aca="true" t="shared" si="92" ref="X132:X169">T132/$I132</f>
        <v>0.049599528361305566</v>
      </c>
      <c r="Y132" s="35">
        <v>102.645701</v>
      </c>
      <c r="Z132" s="8">
        <v>1.936913</v>
      </c>
      <c r="AA132" s="8">
        <v>8.98121</v>
      </c>
      <c r="AB132" s="8">
        <v>128.762213</v>
      </c>
      <c r="AC132" s="8">
        <v>8.535962</v>
      </c>
      <c r="AD132" s="8">
        <v>23.866942</v>
      </c>
      <c r="AE132" s="8">
        <v>0</v>
      </c>
      <c r="AF132" s="36">
        <v>274.728941</v>
      </c>
      <c r="AG132" s="38">
        <f aca="true" t="shared" si="93" ref="AG132:AG170">Y132/$I132</f>
        <v>0.3736253627998707</v>
      </c>
      <c r="AH132" s="44">
        <f aca="true" t="shared" si="94" ref="AH132:AH170">Z132/$I132</f>
        <v>0.007050269181139754</v>
      </c>
      <c r="AI132" s="44">
        <f aca="true" t="shared" si="95" ref="AI132:AI170">AA132/$I132</f>
        <v>0.032691167890526916</v>
      </c>
      <c r="AJ132" s="44">
        <f aca="true" t="shared" si="96" ref="AJ132:AJ170">AB132/$I132</f>
        <v>0.46868819715147375</v>
      </c>
      <c r="AK132" s="44">
        <f aca="true" t="shared" si="97" ref="AK132:AK170">AC132/$I132</f>
        <v>0.031070486810703447</v>
      </c>
      <c r="AL132" s="44">
        <f aca="true" t="shared" si="98" ref="AL132:AL170">AD132/$I132</f>
        <v>0.08687450888638261</v>
      </c>
      <c r="AM132" s="45">
        <f aca="true" t="shared" si="99" ref="AM132:AM170">AE132/$I132</f>
        <v>0</v>
      </c>
      <c r="AN132" s="42">
        <f aca="true" t="shared" si="100" ref="AN132:AN170">Y132+AE132</f>
        <v>102.645701</v>
      </c>
      <c r="AO132" s="21">
        <f aca="true" t="shared" si="101" ref="AO132:AO170">AB132+AD132</f>
        <v>152.629155</v>
      </c>
      <c r="AP132" s="21">
        <f aca="true" t="shared" si="102" ref="AP132:AP170">Z132+AA132</f>
        <v>10.918123000000001</v>
      </c>
      <c r="AQ132" s="43">
        <f aca="true" t="shared" si="103" ref="AQ132:AQ170">AC132</f>
        <v>8.535962</v>
      </c>
      <c r="AR132" s="38">
        <f aca="true" t="shared" si="104" ref="AR132:AR170">AN132/$I132</f>
        <v>0.3736253627998707</v>
      </c>
      <c r="AS132" s="44">
        <f aca="true" t="shared" si="105" ref="AS132:AS170">AO132/$I132</f>
        <v>0.5555627060378563</v>
      </c>
      <c r="AT132" s="44">
        <f aca="true" t="shared" si="106" ref="AT132:AT170">AP132/$I132</f>
        <v>0.03974143707166668</v>
      </c>
      <c r="AU132" s="45">
        <f aca="true" t="shared" si="107" ref="AU132:AU170">AQ132/$I132</f>
        <v>0.031070486810703447</v>
      </c>
      <c r="AV132" s="42">
        <f aca="true" t="shared" si="108" ref="AV132:AV170">AN132-Q132</f>
        <v>17.24793100000001</v>
      </c>
      <c r="AW132" s="21">
        <f aca="true" t="shared" si="109" ref="AW132:AW170">AO132-R132</f>
        <v>-12.96330900000001</v>
      </c>
      <c r="AX132" s="21">
        <f aca="true" t="shared" si="110" ref="AX132:AX170">AP132-S132</f>
        <v>0.8058400000000017</v>
      </c>
      <c r="AY132" s="43">
        <f aca="true" t="shared" si="111" ref="AY132:AY170">AQ132-T132</f>
        <v>-5.090464000000001</v>
      </c>
      <c r="AZ132" s="49">
        <f aca="true" t="shared" si="112" ref="AZ132:AZ170">(AR132-U132)*100</f>
        <v>6.278163054702252</v>
      </c>
      <c r="BA132" s="50">
        <f aca="true" t="shared" si="113" ref="BA132:BA170">(AS132-V132)*100</f>
        <v>-4.718581471046546</v>
      </c>
      <c r="BB132" s="50">
        <f aca="true" t="shared" si="114" ref="BB132:BB170">(AT132-W132)*100</f>
        <v>0.2933218434142203</v>
      </c>
      <c r="BC132" s="51">
        <f aca="true" t="shared" si="115" ref="BC132:BC170">(AU132-X132)*100</f>
        <v>-1.8529041550602119</v>
      </c>
    </row>
    <row r="133" spans="1:55" ht="12.75">
      <c r="A133" s="34">
        <v>6915</v>
      </c>
      <c r="B133" s="35">
        <v>62.912479</v>
      </c>
      <c r="C133" s="8">
        <v>5.886112</v>
      </c>
      <c r="D133" s="8">
        <v>6.326885</v>
      </c>
      <c r="E133" s="8">
        <v>167.568604</v>
      </c>
      <c r="F133" s="8">
        <v>5.2896</v>
      </c>
      <c r="G133" s="8">
        <v>29.058159</v>
      </c>
      <c r="H133" s="8">
        <v>0</v>
      </c>
      <c r="I133" s="36">
        <v>277.041839</v>
      </c>
      <c r="J133" s="37">
        <f t="shared" si="78"/>
        <v>0.22708656290720047</v>
      </c>
      <c r="K133" s="9">
        <f t="shared" si="79"/>
        <v>0.02124629269444028</v>
      </c>
      <c r="L133" s="9">
        <f t="shared" si="80"/>
        <v>0.022837290651972608</v>
      </c>
      <c r="M133" s="9">
        <f t="shared" si="81"/>
        <v>0.6048494501944163</v>
      </c>
      <c r="N133" s="9">
        <f t="shared" si="82"/>
        <v>0.019093144988833258</v>
      </c>
      <c r="O133" s="9">
        <f t="shared" si="83"/>
        <v>0.1048872585631371</v>
      </c>
      <c r="P133" s="14">
        <f t="shared" si="84"/>
        <v>0</v>
      </c>
      <c r="Q133" s="42">
        <f t="shared" si="85"/>
        <v>62.912479</v>
      </c>
      <c r="R133" s="21">
        <f t="shared" si="86"/>
        <v>196.62676299999998</v>
      </c>
      <c r="S133" s="21">
        <f t="shared" si="87"/>
        <v>12.212997</v>
      </c>
      <c r="T133" s="43">
        <f t="shared" si="88"/>
        <v>5.2896</v>
      </c>
      <c r="U133" s="38">
        <f t="shared" si="89"/>
        <v>0.22708656290720047</v>
      </c>
      <c r="V133" s="44">
        <f t="shared" si="90"/>
        <v>0.7097367087575533</v>
      </c>
      <c r="W133" s="44">
        <f t="shared" si="91"/>
        <v>0.04408358334641289</v>
      </c>
      <c r="X133" s="45">
        <f t="shared" si="92"/>
        <v>0.019093144988833258</v>
      </c>
      <c r="Y133" s="35">
        <v>73.774428</v>
      </c>
      <c r="Z133" s="8">
        <v>6.074632</v>
      </c>
      <c r="AA133" s="8">
        <v>10.664971</v>
      </c>
      <c r="AB133" s="8">
        <v>156.04461200000003</v>
      </c>
      <c r="AC133" s="8">
        <v>2.575494</v>
      </c>
      <c r="AD133" s="8">
        <v>27.907705</v>
      </c>
      <c r="AE133" s="8">
        <v>0</v>
      </c>
      <c r="AF133" s="36">
        <v>277.04184200000003</v>
      </c>
      <c r="AG133" s="38">
        <f t="shared" si="93"/>
        <v>0.2662934532426346</v>
      </c>
      <c r="AH133" s="44">
        <f t="shared" si="94"/>
        <v>0.02192676753058949</v>
      </c>
      <c r="AI133" s="44">
        <f t="shared" si="95"/>
        <v>0.03849588581456103</v>
      </c>
      <c r="AJ133" s="44">
        <f t="shared" si="96"/>
        <v>0.5632528738736825</v>
      </c>
      <c r="AK133" s="44">
        <f t="shared" si="97"/>
        <v>0.009296408114010534</v>
      </c>
      <c r="AL133" s="44">
        <f t="shared" si="98"/>
        <v>0.10073462225321136</v>
      </c>
      <c r="AM133" s="45">
        <f t="shared" si="99"/>
        <v>0</v>
      </c>
      <c r="AN133" s="42">
        <f t="shared" si="100"/>
        <v>73.774428</v>
      </c>
      <c r="AO133" s="21">
        <f t="shared" si="101"/>
        <v>183.95231700000002</v>
      </c>
      <c r="AP133" s="21">
        <f t="shared" si="102"/>
        <v>16.739603</v>
      </c>
      <c r="AQ133" s="43">
        <f t="shared" si="103"/>
        <v>2.575494</v>
      </c>
      <c r="AR133" s="38">
        <f t="shared" si="104"/>
        <v>0.2662934532426346</v>
      </c>
      <c r="AS133" s="44">
        <f t="shared" si="105"/>
        <v>0.6639874961268938</v>
      </c>
      <c r="AT133" s="44">
        <f t="shared" si="106"/>
        <v>0.06042265334515051</v>
      </c>
      <c r="AU133" s="45">
        <f t="shared" si="107"/>
        <v>0.009296408114010534</v>
      </c>
      <c r="AV133" s="42">
        <f t="shared" si="108"/>
        <v>10.861949000000003</v>
      </c>
      <c r="AW133" s="21">
        <f t="shared" si="109"/>
        <v>-12.67444599999996</v>
      </c>
      <c r="AX133" s="21">
        <f t="shared" si="110"/>
        <v>4.526605999999999</v>
      </c>
      <c r="AY133" s="43">
        <f t="shared" si="111"/>
        <v>-2.714106</v>
      </c>
      <c r="AZ133" s="49">
        <f t="shared" si="112"/>
        <v>3.920689033543412</v>
      </c>
      <c r="BA133" s="50">
        <f t="shared" si="113"/>
        <v>-4.574921263065956</v>
      </c>
      <c r="BB133" s="50">
        <f t="shared" si="114"/>
        <v>1.6339069998737625</v>
      </c>
      <c r="BC133" s="51">
        <f t="shared" si="115"/>
        <v>-0.9796736874822723</v>
      </c>
    </row>
    <row r="134" spans="1:55" ht="12.75">
      <c r="A134" s="34">
        <v>6916</v>
      </c>
      <c r="B134" s="35">
        <v>141.379917</v>
      </c>
      <c r="C134" s="8">
        <v>36.442667</v>
      </c>
      <c r="D134" s="8">
        <v>113.671687</v>
      </c>
      <c r="E134" s="8">
        <v>576.0664469999999</v>
      </c>
      <c r="F134" s="8">
        <v>36.816412</v>
      </c>
      <c r="G134" s="8">
        <v>78.021625</v>
      </c>
      <c r="H134" s="8">
        <v>3.611121</v>
      </c>
      <c r="I134" s="36">
        <v>986.009876</v>
      </c>
      <c r="J134" s="37">
        <f t="shared" si="78"/>
        <v>0.14338590357080766</v>
      </c>
      <c r="K134" s="9">
        <f t="shared" si="79"/>
        <v>0.036959738322134214</v>
      </c>
      <c r="L134" s="9">
        <f t="shared" si="80"/>
        <v>0.11528453189651419</v>
      </c>
      <c r="M134" s="9">
        <f t="shared" si="81"/>
        <v>0.5842400375713883</v>
      </c>
      <c r="N134" s="9">
        <f t="shared" si="82"/>
        <v>0.037338786249641986</v>
      </c>
      <c r="O134" s="9">
        <f t="shared" si="83"/>
        <v>0.07912864454919517</v>
      </c>
      <c r="P134" s="14">
        <f t="shared" si="84"/>
        <v>0.003662357840318427</v>
      </c>
      <c r="Q134" s="42">
        <f t="shared" si="85"/>
        <v>144.991038</v>
      </c>
      <c r="R134" s="21">
        <f t="shared" si="86"/>
        <v>654.0880719999999</v>
      </c>
      <c r="S134" s="21">
        <f t="shared" si="87"/>
        <v>150.114354</v>
      </c>
      <c r="T134" s="43">
        <f t="shared" si="88"/>
        <v>36.816412</v>
      </c>
      <c r="U134" s="38">
        <f t="shared" si="89"/>
        <v>0.1470482614111261</v>
      </c>
      <c r="V134" s="44">
        <f t="shared" si="90"/>
        <v>0.6633686821205834</v>
      </c>
      <c r="W134" s="44">
        <f t="shared" si="91"/>
        <v>0.1522442702186484</v>
      </c>
      <c r="X134" s="45">
        <f t="shared" si="92"/>
        <v>0.037338786249641986</v>
      </c>
      <c r="Y134" s="35">
        <v>157.846009</v>
      </c>
      <c r="Z134" s="8">
        <v>36.476381</v>
      </c>
      <c r="AA134" s="8">
        <v>122.673366</v>
      </c>
      <c r="AB134" s="8">
        <v>567.036205</v>
      </c>
      <c r="AC134" s="8">
        <v>20.528442</v>
      </c>
      <c r="AD134" s="8">
        <v>77.838353</v>
      </c>
      <c r="AE134" s="8">
        <v>3.611121</v>
      </c>
      <c r="AF134" s="36">
        <v>986.0098770000001</v>
      </c>
      <c r="AG134" s="38">
        <f t="shared" si="93"/>
        <v>0.1600856267691177</v>
      </c>
      <c r="AH134" s="44">
        <f t="shared" si="94"/>
        <v>0.036993930677424576</v>
      </c>
      <c r="AI134" s="44">
        <f t="shared" si="95"/>
        <v>0.12441393234077507</v>
      </c>
      <c r="AJ134" s="44">
        <f t="shared" si="96"/>
        <v>0.5750816688574426</v>
      </c>
      <c r="AK134" s="44">
        <f t="shared" si="97"/>
        <v>0.02081971235752612</v>
      </c>
      <c r="AL134" s="44">
        <f t="shared" si="98"/>
        <v>0.07894277217158421</v>
      </c>
      <c r="AM134" s="45">
        <f t="shared" si="99"/>
        <v>0.003662357840318427</v>
      </c>
      <c r="AN134" s="42">
        <f t="shared" si="100"/>
        <v>161.45713</v>
      </c>
      <c r="AO134" s="21">
        <f t="shared" si="101"/>
        <v>644.874558</v>
      </c>
      <c r="AP134" s="21">
        <f t="shared" si="102"/>
        <v>159.149747</v>
      </c>
      <c r="AQ134" s="43">
        <f t="shared" si="103"/>
        <v>20.528442</v>
      </c>
      <c r="AR134" s="38">
        <f t="shared" si="104"/>
        <v>0.16374798460943613</v>
      </c>
      <c r="AS134" s="44">
        <f t="shared" si="105"/>
        <v>0.6540244410290268</v>
      </c>
      <c r="AT134" s="44">
        <f t="shared" si="106"/>
        <v>0.16140786301819962</v>
      </c>
      <c r="AU134" s="45">
        <f t="shared" si="107"/>
        <v>0.02081971235752612</v>
      </c>
      <c r="AV134" s="42">
        <f t="shared" si="108"/>
        <v>16.466092000000003</v>
      </c>
      <c r="AW134" s="21">
        <f t="shared" si="109"/>
        <v>-9.213513999999918</v>
      </c>
      <c r="AX134" s="21">
        <f t="shared" si="110"/>
        <v>9.035393</v>
      </c>
      <c r="AY134" s="43">
        <f t="shared" si="111"/>
        <v>-16.28797</v>
      </c>
      <c r="AZ134" s="49">
        <f t="shared" si="112"/>
        <v>1.6699723198310035</v>
      </c>
      <c r="BA134" s="50">
        <f t="shared" si="113"/>
        <v>-0.9344241091556627</v>
      </c>
      <c r="BB134" s="50">
        <f t="shared" si="114"/>
        <v>0.9163592799551229</v>
      </c>
      <c r="BC134" s="51">
        <f t="shared" si="115"/>
        <v>-1.6519073892115865</v>
      </c>
    </row>
    <row r="135" spans="1:55" ht="12.75">
      <c r="A135" s="34">
        <v>6917</v>
      </c>
      <c r="B135" s="35">
        <v>99.657537</v>
      </c>
      <c r="C135" s="8">
        <v>8.886181</v>
      </c>
      <c r="D135" s="8">
        <v>39.762654</v>
      </c>
      <c r="E135" s="8">
        <v>244.189026</v>
      </c>
      <c r="F135" s="8">
        <v>36.71719</v>
      </c>
      <c r="G135" s="8">
        <v>39.685889</v>
      </c>
      <c r="H135" s="8">
        <v>2.981976</v>
      </c>
      <c r="I135" s="36">
        <v>471.88045300000005</v>
      </c>
      <c r="J135" s="37">
        <f t="shared" si="78"/>
        <v>0.21119233985307714</v>
      </c>
      <c r="K135" s="9">
        <f t="shared" si="79"/>
        <v>0.018831424237867298</v>
      </c>
      <c r="L135" s="9">
        <f t="shared" si="80"/>
        <v>0.0842642532599247</v>
      </c>
      <c r="M135" s="9">
        <f t="shared" si="81"/>
        <v>0.5174806975952445</v>
      </c>
      <c r="N135" s="9">
        <f t="shared" si="82"/>
        <v>0.07781036439752675</v>
      </c>
      <c r="O135" s="9">
        <f t="shared" si="83"/>
        <v>0.08410157434514458</v>
      </c>
      <c r="P135" s="14">
        <f t="shared" si="84"/>
        <v>0.006319346311214971</v>
      </c>
      <c r="Q135" s="42">
        <f t="shared" si="85"/>
        <v>102.63951300000001</v>
      </c>
      <c r="R135" s="21">
        <f t="shared" si="86"/>
        <v>283.874915</v>
      </c>
      <c r="S135" s="21">
        <f t="shared" si="87"/>
        <v>48.648835</v>
      </c>
      <c r="T135" s="43">
        <f t="shared" si="88"/>
        <v>36.71719</v>
      </c>
      <c r="U135" s="38">
        <f t="shared" si="89"/>
        <v>0.21751168616429212</v>
      </c>
      <c r="V135" s="44">
        <f t="shared" si="90"/>
        <v>0.601582271940389</v>
      </c>
      <c r="W135" s="44">
        <f t="shared" si="91"/>
        <v>0.103095677497792</v>
      </c>
      <c r="X135" s="45">
        <f t="shared" si="92"/>
        <v>0.07781036439752675</v>
      </c>
      <c r="Y135" s="35">
        <v>110.041915</v>
      </c>
      <c r="Z135" s="8">
        <v>8.804919</v>
      </c>
      <c r="AA135" s="8">
        <v>40.527264</v>
      </c>
      <c r="AB135" s="8">
        <v>256.613949</v>
      </c>
      <c r="AC135" s="8">
        <v>17.958419</v>
      </c>
      <c r="AD135" s="8">
        <v>35.143753000000004</v>
      </c>
      <c r="AE135" s="8">
        <v>2.790235</v>
      </c>
      <c r="AF135" s="36">
        <v>471.880454</v>
      </c>
      <c r="AG135" s="38">
        <f t="shared" si="93"/>
        <v>0.23319871442100187</v>
      </c>
      <c r="AH135" s="44">
        <f t="shared" si="94"/>
        <v>0.018659215366990417</v>
      </c>
      <c r="AI135" s="44">
        <f t="shared" si="95"/>
        <v>0.08588460009806763</v>
      </c>
      <c r="AJ135" s="44">
        <f t="shared" si="96"/>
        <v>0.5438113559664655</v>
      </c>
      <c r="AK135" s="44">
        <f t="shared" si="97"/>
        <v>0.03805713689945957</v>
      </c>
      <c r="AL135" s="44">
        <f t="shared" si="98"/>
        <v>0.07447596690342247</v>
      </c>
      <c r="AM135" s="45">
        <f t="shared" si="99"/>
        <v>0.005913012463773319</v>
      </c>
      <c r="AN135" s="42">
        <f t="shared" si="100"/>
        <v>112.83215</v>
      </c>
      <c r="AO135" s="21">
        <f t="shared" si="101"/>
        <v>291.757702</v>
      </c>
      <c r="AP135" s="21">
        <f t="shared" si="102"/>
        <v>49.332183</v>
      </c>
      <c r="AQ135" s="43">
        <f t="shared" si="103"/>
        <v>17.958419</v>
      </c>
      <c r="AR135" s="38">
        <f t="shared" si="104"/>
        <v>0.23911172688477517</v>
      </c>
      <c r="AS135" s="44">
        <f t="shared" si="105"/>
        <v>0.6182873228698879</v>
      </c>
      <c r="AT135" s="44">
        <f t="shared" si="106"/>
        <v>0.10454381546505805</v>
      </c>
      <c r="AU135" s="45">
        <f t="shared" si="107"/>
        <v>0.03805713689945957</v>
      </c>
      <c r="AV135" s="42">
        <f t="shared" si="108"/>
        <v>10.19263699999999</v>
      </c>
      <c r="AW135" s="21">
        <f t="shared" si="109"/>
        <v>7.8827870000000075</v>
      </c>
      <c r="AX135" s="21">
        <f t="shared" si="110"/>
        <v>0.6833480000000023</v>
      </c>
      <c r="AY135" s="43">
        <f t="shared" si="111"/>
        <v>-18.758771000000003</v>
      </c>
      <c r="AZ135" s="49">
        <f t="shared" si="112"/>
        <v>2.160004072048305</v>
      </c>
      <c r="BA135" s="50">
        <f t="shared" si="113"/>
        <v>1.670505092949881</v>
      </c>
      <c r="BB135" s="50">
        <f t="shared" si="114"/>
        <v>0.14481379672660472</v>
      </c>
      <c r="BC135" s="51">
        <f t="shared" si="115"/>
        <v>-3.9753227498067187</v>
      </c>
    </row>
    <row r="136" spans="1:55" ht="12.75">
      <c r="A136" s="34">
        <v>6918</v>
      </c>
      <c r="B136" s="35">
        <v>88.948406</v>
      </c>
      <c r="C136" s="8">
        <v>6.411069</v>
      </c>
      <c r="D136" s="8">
        <v>9.186741</v>
      </c>
      <c r="E136" s="8">
        <v>309.16303100000005</v>
      </c>
      <c r="F136" s="8">
        <v>22.224481</v>
      </c>
      <c r="G136" s="8">
        <v>23.328936</v>
      </c>
      <c r="H136" s="8">
        <v>0</v>
      </c>
      <c r="I136" s="36">
        <v>459.2626640000001</v>
      </c>
      <c r="J136" s="37">
        <f t="shared" si="78"/>
        <v>0.19367654497601397</v>
      </c>
      <c r="K136" s="9">
        <f t="shared" si="79"/>
        <v>0.01395948223650943</v>
      </c>
      <c r="L136" s="9">
        <f t="shared" si="80"/>
        <v>0.020003239366307376</v>
      </c>
      <c r="M136" s="9">
        <f t="shared" si="81"/>
        <v>0.6731725769025282</v>
      </c>
      <c r="N136" s="9">
        <f t="shared" si="82"/>
        <v>0.048391656326759444</v>
      </c>
      <c r="O136" s="9">
        <f t="shared" si="83"/>
        <v>0.05079650019188147</v>
      </c>
      <c r="P136" s="14">
        <f t="shared" si="84"/>
        <v>0</v>
      </c>
      <c r="Q136" s="42">
        <f t="shared" si="85"/>
        <v>88.948406</v>
      </c>
      <c r="R136" s="21">
        <f t="shared" si="86"/>
        <v>332.49196700000005</v>
      </c>
      <c r="S136" s="21">
        <f t="shared" si="87"/>
        <v>15.597809999999999</v>
      </c>
      <c r="T136" s="43">
        <f t="shared" si="88"/>
        <v>22.224481</v>
      </c>
      <c r="U136" s="38">
        <f t="shared" si="89"/>
        <v>0.19367654497601397</v>
      </c>
      <c r="V136" s="44">
        <f t="shared" si="90"/>
        <v>0.7239690770944097</v>
      </c>
      <c r="W136" s="44">
        <f t="shared" si="91"/>
        <v>0.033962721602816805</v>
      </c>
      <c r="X136" s="45">
        <f t="shared" si="92"/>
        <v>0.048391656326759444</v>
      </c>
      <c r="Y136" s="35">
        <v>97.545642</v>
      </c>
      <c r="Z136" s="8">
        <v>7.328819</v>
      </c>
      <c r="AA136" s="8">
        <v>11.408308</v>
      </c>
      <c r="AB136" s="8">
        <v>293.903366</v>
      </c>
      <c r="AC136" s="8">
        <v>25.818143</v>
      </c>
      <c r="AD136" s="8">
        <v>23.258381</v>
      </c>
      <c r="AE136" s="8">
        <v>0</v>
      </c>
      <c r="AF136" s="36">
        <v>459.26265900000004</v>
      </c>
      <c r="AG136" s="38">
        <f t="shared" si="93"/>
        <v>0.2123961942615043</v>
      </c>
      <c r="AH136" s="44">
        <f t="shared" si="94"/>
        <v>0.015957794034831448</v>
      </c>
      <c r="AI136" s="44">
        <f t="shared" si="95"/>
        <v>0.02484048648901274</v>
      </c>
      <c r="AJ136" s="44">
        <f t="shared" si="96"/>
        <v>0.6399461333090206</v>
      </c>
      <c r="AK136" s="44">
        <f t="shared" si="97"/>
        <v>0.056216507510394954</v>
      </c>
      <c r="AL136" s="44">
        <f t="shared" si="98"/>
        <v>0.05064287350821968</v>
      </c>
      <c r="AM136" s="45">
        <f t="shared" si="99"/>
        <v>0</v>
      </c>
      <c r="AN136" s="42">
        <f t="shared" si="100"/>
        <v>97.545642</v>
      </c>
      <c r="AO136" s="21">
        <f t="shared" si="101"/>
        <v>317.161747</v>
      </c>
      <c r="AP136" s="21">
        <f t="shared" si="102"/>
        <v>18.737127</v>
      </c>
      <c r="AQ136" s="43">
        <f t="shared" si="103"/>
        <v>25.818143</v>
      </c>
      <c r="AR136" s="38">
        <f t="shared" si="104"/>
        <v>0.2123961942615043</v>
      </c>
      <c r="AS136" s="44">
        <f t="shared" si="105"/>
        <v>0.6905890068172402</v>
      </c>
      <c r="AT136" s="44">
        <f t="shared" si="106"/>
        <v>0.04079828052384419</v>
      </c>
      <c r="AU136" s="45">
        <f t="shared" si="107"/>
        <v>0.056216507510394954</v>
      </c>
      <c r="AV136" s="42">
        <f t="shared" si="108"/>
        <v>8.597235999999995</v>
      </c>
      <c r="AW136" s="21">
        <f t="shared" si="109"/>
        <v>-15.330220000000054</v>
      </c>
      <c r="AX136" s="21">
        <f t="shared" si="110"/>
        <v>3.139317000000002</v>
      </c>
      <c r="AY136" s="43">
        <f t="shared" si="111"/>
        <v>3.5936619999999984</v>
      </c>
      <c r="AZ136" s="49">
        <f t="shared" si="112"/>
        <v>1.871964928549033</v>
      </c>
      <c r="BA136" s="50">
        <f t="shared" si="113"/>
        <v>-3.3380070277169493</v>
      </c>
      <c r="BB136" s="50">
        <f t="shared" si="114"/>
        <v>0.6835558921027385</v>
      </c>
      <c r="BC136" s="51">
        <f t="shared" si="115"/>
        <v>0.7824851183635511</v>
      </c>
    </row>
    <row r="137" spans="1:55" ht="12.75">
      <c r="A137" s="34">
        <v>6919</v>
      </c>
      <c r="B137" s="35">
        <v>89.926991</v>
      </c>
      <c r="C137" s="8">
        <v>14.29096</v>
      </c>
      <c r="D137" s="8">
        <v>41.914758</v>
      </c>
      <c r="E137" s="8">
        <v>425.111071</v>
      </c>
      <c r="F137" s="8">
        <v>9.282647</v>
      </c>
      <c r="G137" s="8">
        <v>70.498875</v>
      </c>
      <c r="H137" s="8">
        <v>0</v>
      </c>
      <c r="I137" s="36">
        <v>651.025302</v>
      </c>
      <c r="J137" s="37">
        <f t="shared" si="78"/>
        <v>0.1381313302627983</v>
      </c>
      <c r="K137" s="9">
        <f t="shared" si="79"/>
        <v>0.02195146633486758</v>
      </c>
      <c r="L137" s="9">
        <f t="shared" si="80"/>
        <v>0.06438268661945185</v>
      </c>
      <c r="M137" s="9">
        <f t="shared" si="81"/>
        <v>0.6529870186212824</v>
      </c>
      <c r="N137" s="9">
        <f t="shared" si="82"/>
        <v>0.01425850419558655</v>
      </c>
      <c r="O137" s="9">
        <f t="shared" si="83"/>
        <v>0.10828899396601331</v>
      </c>
      <c r="P137" s="14">
        <f t="shared" si="84"/>
        <v>0</v>
      </c>
      <c r="Q137" s="42">
        <f t="shared" si="85"/>
        <v>89.926991</v>
      </c>
      <c r="R137" s="21">
        <f t="shared" si="86"/>
        <v>495.609946</v>
      </c>
      <c r="S137" s="21">
        <f t="shared" si="87"/>
        <v>56.205718</v>
      </c>
      <c r="T137" s="43">
        <f t="shared" si="88"/>
        <v>9.282647</v>
      </c>
      <c r="U137" s="38">
        <f t="shared" si="89"/>
        <v>0.1381313302627983</v>
      </c>
      <c r="V137" s="44">
        <f t="shared" si="90"/>
        <v>0.7612760125872957</v>
      </c>
      <c r="W137" s="44">
        <f t="shared" si="91"/>
        <v>0.08633415295431943</v>
      </c>
      <c r="X137" s="45">
        <f t="shared" si="92"/>
        <v>0.01425850419558655</v>
      </c>
      <c r="Y137" s="35">
        <v>100.090244</v>
      </c>
      <c r="Z137" s="8">
        <v>15.200934</v>
      </c>
      <c r="AA137" s="8">
        <v>45.242099</v>
      </c>
      <c r="AB137" s="8">
        <v>415.315032</v>
      </c>
      <c r="AC137" s="8">
        <v>8.286916</v>
      </c>
      <c r="AD137" s="8">
        <v>66.890074</v>
      </c>
      <c r="AE137" s="8">
        <v>0</v>
      </c>
      <c r="AF137" s="36">
        <v>651.025299</v>
      </c>
      <c r="AG137" s="38">
        <f t="shared" si="93"/>
        <v>0.15374247927463808</v>
      </c>
      <c r="AH137" s="44">
        <f t="shared" si="94"/>
        <v>0.023349221533021155</v>
      </c>
      <c r="AI137" s="44">
        <f t="shared" si="95"/>
        <v>0.06949361086429787</v>
      </c>
      <c r="AJ137" s="44">
        <f t="shared" si="96"/>
        <v>0.6379399244915983</v>
      </c>
      <c r="AK137" s="44">
        <f t="shared" si="97"/>
        <v>0.012729022934349792</v>
      </c>
      <c r="AL137" s="44">
        <f t="shared" si="98"/>
        <v>0.10274573629397894</v>
      </c>
      <c r="AM137" s="45">
        <f t="shared" si="99"/>
        <v>0</v>
      </c>
      <c r="AN137" s="42">
        <f t="shared" si="100"/>
        <v>100.090244</v>
      </c>
      <c r="AO137" s="21">
        <f t="shared" si="101"/>
        <v>482.205106</v>
      </c>
      <c r="AP137" s="21">
        <f t="shared" si="102"/>
        <v>60.443033</v>
      </c>
      <c r="AQ137" s="43">
        <f t="shared" si="103"/>
        <v>8.286916</v>
      </c>
      <c r="AR137" s="38">
        <f t="shared" si="104"/>
        <v>0.15374247927463808</v>
      </c>
      <c r="AS137" s="44">
        <f t="shared" si="105"/>
        <v>0.7406856607855773</v>
      </c>
      <c r="AT137" s="44">
        <f t="shared" si="106"/>
        <v>0.09284283239731903</v>
      </c>
      <c r="AU137" s="45">
        <f t="shared" si="107"/>
        <v>0.012729022934349792</v>
      </c>
      <c r="AV137" s="42">
        <f t="shared" si="108"/>
        <v>10.163252999999997</v>
      </c>
      <c r="AW137" s="21">
        <f t="shared" si="109"/>
        <v>-13.404839999999979</v>
      </c>
      <c r="AX137" s="21">
        <f t="shared" si="110"/>
        <v>4.237315000000002</v>
      </c>
      <c r="AY137" s="43">
        <f t="shared" si="111"/>
        <v>-0.995731000000001</v>
      </c>
      <c r="AZ137" s="49">
        <f t="shared" si="112"/>
        <v>1.561114901183977</v>
      </c>
      <c r="BA137" s="50">
        <f t="shared" si="113"/>
        <v>-2.059035180171842</v>
      </c>
      <c r="BB137" s="50">
        <f t="shared" si="114"/>
        <v>0.6508679442999599</v>
      </c>
      <c r="BC137" s="51">
        <f t="shared" si="115"/>
        <v>-0.1529481261236759</v>
      </c>
    </row>
    <row r="138" spans="1:55" ht="12.75">
      <c r="A138" s="34">
        <v>6920</v>
      </c>
      <c r="B138" s="35">
        <v>145.729897</v>
      </c>
      <c r="C138" s="8">
        <v>12.18042</v>
      </c>
      <c r="D138" s="8">
        <v>51.83458</v>
      </c>
      <c r="E138" s="8">
        <v>587.222314</v>
      </c>
      <c r="F138" s="8">
        <v>14.635918</v>
      </c>
      <c r="G138" s="8">
        <v>57.257866</v>
      </c>
      <c r="H138" s="8">
        <v>5.272287</v>
      </c>
      <c r="I138" s="36">
        <v>874.1332819999999</v>
      </c>
      <c r="J138" s="37">
        <f t="shared" si="78"/>
        <v>0.16671358933568212</v>
      </c>
      <c r="K138" s="9">
        <f t="shared" si="79"/>
        <v>0.013934282392418965</v>
      </c>
      <c r="L138" s="9">
        <f t="shared" si="80"/>
        <v>0.05929825699051693</v>
      </c>
      <c r="M138" s="9">
        <f t="shared" si="81"/>
        <v>0.6717766341723619</v>
      </c>
      <c r="N138" s="9">
        <f t="shared" si="82"/>
        <v>0.016743348298686563</v>
      </c>
      <c r="O138" s="9">
        <f t="shared" si="83"/>
        <v>0.06550244359646748</v>
      </c>
      <c r="P138" s="14">
        <f t="shared" si="84"/>
        <v>0.00603144521386614</v>
      </c>
      <c r="Q138" s="42">
        <f t="shared" si="85"/>
        <v>151.002184</v>
      </c>
      <c r="R138" s="21">
        <f t="shared" si="86"/>
        <v>644.48018</v>
      </c>
      <c r="S138" s="21">
        <f t="shared" si="87"/>
        <v>64.015</v>
      </c>
      <c r="T138" s="43">
        <f t="shared" si="88"/>
        <v>14.635918</v>
      </c>
      <c r="U138" s="38">
        <f t="shared" si="89"/>
        <v>0.17274503454954826</v>
      </c>
      <c r="V138" s="44">
        <f t="shared" si="90"/>
        <v>0.7372790777688294</v>
      </c>
      <c r="W138" s="44">
        <f t="shared" si="91"/>
        <v>0.07323253938293589</v>
      </c>
      <c r="X138" s="45">
        <f t="shared" si="92"/>
        <v>0.016743348298686563</v>
      </c>
      <c r="Y138" s="35">
        <v>170.807422</v>
      </c>
      <c r="Z138" s="8">
        <v>11.878546</v>
      </c>
      <c r="AA138" s="8">
        <v>51.514153</v>
      </c>
      <c r="AB138" s="8">
        <v>569.401548</v>
      </c>
      <c r="AC138" s="8">
        <v>12.194753</v>
      </c>
      <c r="AD138" s="8">
        <v>53.064572</v>
      </c>
      <c r="AE138" s="8">
        <v>5.272287</v>
      </c>
      <c r="AF138" s="36">
        <v>874.133281</v>
      </c>
      <c r="AG138" s="38">
        <f t="shared" si="93"/>
        <v>0.19540203481235258</v>
      </c>
      <c r="AH138" s="44">
        <f t="shared" si="94"/>
        <v>0.013588941463047968</v>
      </c>
      <c r="AI138" s="44">
        <f t="shared" si="95"/>
        <v>0.05893169160901485</v>
      </c>
      <c r="AJ138" s="44">
        <f t="shared" si="96"/>
        <v>0.6513898506383607</v>
      </c>
      <c r="AK138" s="44">
        <f t="shared" si="97"/>
        <v>0.013950679205462403</v>
      </c>
      <c r="AL138" s="44">
        <f t="shared" si="98"/>
        <v>0.060705355913905135</v>
      </c>
      <c r="AM138" s="45">
        <f t="shared" si="99"/>
        <v>0.00603144521386614</v>
      </c>
      <c r="AN138" s="42">
        <f t="shared" si="100"/>
        <v>176.079709</v>
      </c>
      <c r="AO138" s="21">
        <f t="shared" si="101"/>
        <v>622.46612</v>
      </c>
      <c r="AP138" s="21">
        <f t="shared" si="102"/>
        <v>63.392699</v>
      </c>
      <c r="AQ138" s="43">
        <f t="shared" si="103"/>
        <v>12.194753</v>
      </c>
      <c r="AR138" s="38">
        <f t="shared" si="104"/>
        <v>0.20143348002621875</v>
      </c>
      <c r="AS138" s="44">
        <f t="shared" si="105"/>
        <v>0.7120952065522659</v>
      </c>
      <c r="AT138" s="44">
        <f t="shared" si="106"/>
        <v>0.07252063307206282</v>
      </c>
      <c r="AU138" s="45">
        <f t="shared" si="107"/>
        <v>0.013950679205462403</v>
      </c>
      <c r="AV138" s="42">
        <f t="shared" si="108"/>
        <v>25.07752500000001</v>
      </c>
      <c r="AW138" s="21">
        <f t="shared" si="109"/>
        <v>-22.014059999999972</v>
      </c>
      <c r="AX138" s="21">
        <f t="shared" si="110"/>
        <v>-0.6223010000000002</v>
      </c>
      <c r="AY138" s="43">
        <f t="shared" si="111"/>
        <v>-2.441165</v>
      </c>
      <c r="AZ138" s="49">
        <f t="shared" si="112"/>
        <v>2.8688445476670488</v>
      </c>
      <c r="BA138" s="50">
        <f t="shared" si="113"/>
        <v>-2.5183871216563514</v>
      </c>
      <c r="BB138" s="50">
        <f t="shared" si="114"/>
        <v>-0.07119063108730755</v>
      </c>
      <c r="BC138" s="51">
        <f t="shared" si="115"/>
        <v>-0.27926690932241605</v>
      </c>
    </row>
    <row r="139" spans="1:55" ht="12.75">
      <c r="A139" s="34">
        <v>7000</v>
      </c>
      <c r="B139" s="35">
        <v>836.323414</v>
      </c>
      <c r="C139" s="8">
        <v>275.958146</v>
      </c>
      <c r="D139" s="8">
        <v>31.758162</v>
      </c>
      <c r="E139" s="8">
        <v>413.353555</v>
      </c>
      <c r="F139" s="8">
        <v>114.087562</v>
      </c>
      <c r="G139" s="8">
        <v>98.777446</v>
      </c>
      <c r="H139" s="8">
        <v>0</v>
      </c>
      <c r="I139" s="36">
        <v>1770.258285</v>
      </c>
      <c r="J139" s="37">
        <f t="shared" si="78"/>
        <v>0.4724301651834947</v>
      </c>
      <c r="K139" s="9">
        <f t="shared" si="79"/>
        <v>0.1558858096235375</v>
      </c>
      <c r="L139" s="9">
        <f t="shared" si="80"/>
        <v>0.01793984655747565</v>
      </c>
      <c r="M139" s="9">
        <f t="shared" si="81"/>
        <v>0.23349900887485467</v>
      </c>
      <c r="N139" s="9">
        <f t="shared" si="82"/>
        <v>0.06444684539352404</v>
      </c>
      <c r="O139" s="9">
        <f t="shared" si="83"/>
        <v>0.05579832436711347</v>
      </c>
      <c r="P139" s="14">
        <f t="shared" si="84"/>
        <v>0</v>
      </c>
      <c r="Q139" s="42">
        <f t="shared" si="85"/>
        <v>836.323414</v>
      </c>
      <c r="R139" s="21">
        <f t="shared" si="86"/>
        <v>512.131001</v>
      </c>
      <c r="S139" s="21">
        <f t="shared" si="87"/>
        <v>307.716308</v>
      </c>
      <c r="T139" s="43">
        <f t="shared" si="88"/>
        <v>114.087562</v>
      </c>
      <c r="U139" s="38">
        <f t="shared" si="89"/>
        <v>0.4724301651834947</v>
      </c>
      <c r="V139" s="44">
        <f t="shared" si="90"/>
        <v>0.28929733324196816</v>
      </c>
      <c r="W139" s="44">
        <f t="shared" si="91"/>
        <v>0.17382565618101317</v>
      </c>
      <c r="X139" s="45">
        <f t="shared" si="92"/>
        <v>0.06444684539352404</v>
      </c>
      <c r="Y139" s="35">
        <v>854.592768</v>
      </c>
      <c r="Z139" s="8">
        <v>263.915286</v>
      </c>
      <c r="AA139" s="8">
        <v>32.229769</v>
      </c>
      <c r="AB139" s="8">
        <v>391.865856</v>
      </c>
      <c r="AC139" s="8">
        <v>121.001642</v>
      </c>
      <c r="AD139" s="8">
        <v>106.652964</v>
      </c>
      <c r="AE139" s="8">
        <v>0</v>
      </c>
      <c r="AF139" s="36">
        <v>1770.258285</v>
      </c>
      <c r="AG139" s="38">
        <f t="shared" si="93"/>
        <v>0.48275032815338587</v>
      </c>
      <c r="AH139" s="44">
        <f t="shared" si="94"/>
        <v>0.14908292661937747</v>
      </c>
      <c r="AI139" s="44">
        <f t="shared" si="95"/>
        <v>0.01820625231532245</v>
      </c>
      <c r="AJ139" s="44">
        <f t="shared" si="96"/>
        <v>0.22136083718427566</v>
      </c>
      <c r="AK139" s="44">
        <f t="shared" si="97"/>
        <v>0.06835253534768798</v>
      </c>
      <c r="AL139" s="44">
        <f t="shared" si="98"/>
        <v>0.06024712037995066</v>
      </c>
      <c r="AM139" s="45">
        <f t="shared" si="99"/>
        <v>0</v>
      </c>
      <c r="AN139" s="42">
        <f t="shared" si="100"/>
        <v>854.592768</v>
      </c>
      <c r="AO139" s="21">
        <f t="shared" si="101"/>
        <v>498.51882</v>
      </c>
      <c r="AP139" s="21">
        <f t="shared" si="102"/>
        <v>296.14505499999996</v>
      </c>
      <c r="AQ139" s="43">
        <f t="shared" si="103"/>
        <v>121.001642</v>
      </c>
      <c r="AR139" s="38">
        <f t="shared" si="104"/>
        <v>0.48275032815338587</v>
      </c>
      <c r="AS139" s="44">
        <f t="shared" si="105"/>
        <v>0.2816079575642263</v>
      </c>
      <c r="AT139" s="44">
        <f t="shared" si="106"/>
        <v>0.1672891789346999</v>
      </c>
      <c r="AU139" s="45">
        <f t="shared" si="107"/>
        <v>0.06835253534768798</v>
      </c>
      <c r="AV139" s="42">
        <f t="shared" si="108"/>
        <v>18.26935400000002</v>
      </c>
      <c r="AW139" s="21">
        <f t="shared" si="109"/>
        <v>-13.612180999999964</v>
      </c>
      <c r="AX139" s="21">
        <f t="shared" si="110"/>
        <v>-11.57125300000007</v>
      </c>
      <c r="AY139" s="43">
        <f t="shared" si="111"/>
        <v>6.9140799999999984</v>
      </c>
      <c r="AZ139" s="49">
        <f t="shared" si="112"/>
        <v>1.032016296989119</v>
      </c>
      <c r="BA139" s="50">
        <f t="shared" si="113"/>
        <v>-0.7689375677741861</v>
      </c>
      <c r="BB139" s="50">
        <f t="shared" si="114"/>
        <v>-0.653647724631326</v>
      </c>
      <c r="BC139" s="51">
        <f t="shared" si="115"/>
        <v>0.3905689954163946</v>
      </c>
    </row>
    <row r="140" spans="1:55" ht="12.75">
      <c r="A140" s="34">
        <v>7101</v>
      </c>
      <c r="B140" s="35">
        <v>47.449382</v>
      </c>
      <c r="C140" s="8">
        <v>14.148728</v>
      </c>
      <c r="D140" s="8">
        <v>4.343591</v>
      </c>
      <c r="E140" s="8">
        <v>59.825354</v>
      </c>
      <c r="F140" s="8">
        <v>10.541366</v>
      </c>
      <c r="G140" s="8">
        <v>17.861493</v>
      </c>
      <c r="H140" s="8">
        <v>0</v>
      </c>
      <c r="I140" s="36">
        <v>154.169914</v>
      </c>
      <c r="J140" s="37">
        <f t="shared" si="78"/>
        <v>0.30777329226505246</v>
      </c>
      <c r="K140" s="9">
        <f t="shared" si="79"/>
        <v>0.09177359987370817</v>
      </c>
      <c r="L140" s="9">
        <f t="shared" si="80"/>
        <v>0.028174050872208437</v>
      </c>
      <c r="M140" s="9">
        <f t="shared" si="81"/>
        <v>0.3880481765073826</v>
      </c>
      <c r="N140" s="9">
        <f t="shared" si="82"/>
        <v>0.06837498787214735</v>
      </c>
      <c r="O140" s="9">
        <f t="shared" si="83"/>
        <v>0.11585589260950097</v>
      </c>
      <c r="P140" s="14">
        <f t="shared" si="84"/>
        <v>0</v>
      </c>
      <c r="Q140" s="42">
        <f t="shared" si="85"/>
        <v>47.449382</v>
      </c>
      <c r="R140" s="21">
        <f t="shared" si="86"/>
        <v>77.686847</v>
      </c>
      <c r="S140" s="21">
        <f t="shared" si="87"/>
        <v>18.492319000000002</v>
      </c>
      <c r="T140" s="43">
        <f t="shared" si="88"/>
        <v>10.541366</v>
      </c>
      <c r="U140" s="38">
        <f t="shared" si="89"/>
        <v>0.30777329226505246</v>
      </c>
      <c r="V140" s="44">
        <f t="shared" si="90"/>
        <v>0.5039040691168836</v>
      </c>
      <c r="W140" s="44">
        <f t="shared" si="91"/>
        <v>0.11994765074591662</v>
      </c>
      <c r="X140" s="45">
        <f t="shared" si="92"/>
        <v>0.06837498787214735</v>
      </c>
      <c r="Y140" s="35">
        <v>50.011818</v>
      </c>
      <c r="Z140" s="8">
        <v>15.309653</v>
      </c>
      <c r="AA140" s="8">
        <v>4.426387</v>
      </c>
      <c r="AB140" s="8">
        <v>50.082502999999996</v>
      </c>
      <c r="AC140" s="8">
        <v>9.119021</v>
      </c>
      <c r="AD140" s="8">
        <v>25.220535</v>
      </c>
      <c r="AE140" s="8">
        <v>0</v>
      </c>
      <c r="AF140" s="36">
        <v>154.16991700000003</v>
      </c>
      <c r="AG140" s="38">
        <f t="shared" si="93"/>
        <v>0.32439414865341365</v>
      </c>
      <c r="AH140" s="44">
        <f t="shared" si="94"/>
        <v>0.09930376558425012</v>
      </c>
      <c r="AI140" s="44">
        <f t="shared" si="95"/>
        <v>0.028711094695168603</v>
      </c>
      <c r="AJ140" s="44">
        <f t="shared" si="96"/>
        <v>0.3248526362932264</v>
      </c>
      <c r="AK140" s="44">
        <f t="shared" si="97"/>
        <v>0.059149160581357</v>
      </c>
      <c r="AL140" s="44">
        <f t="shared" si="98"/>
        <v>0.16358921365163376</v>
      </c>
      <c r="AM140" s="45">
        <f t="shared" si="99"/>
        <v>0</v>
      </c>
      <c r="AN140" s="42">
        <f t="shared" si="100"/>
        <v>50.011818</v>
      </c>
      <c r="AO140" s="21">
        <f t="shared" si="101"/>
        <v>75.303038</v>
      </c>
      <c r="AP140" s="21">
        <f t="shared" si="102"/>
        <v>19.736040000000003</v>
      </c>
      <c r="AQ140" s="43">
        <f t="shared" si="103"/>
        <v>9.119021</v>
      </c>
      <c r="AR140" s="38">
        <f t="shared" si="104"/>
        <v>0.32439414865341365</v>
      </c>
      <c r="AS140" s="44">
        <f t="shared" si="105"/>
        <v>0.4884418499448602</v>
      </c>
      <c r="AT140" s="44">
        <f t="shared" si="106"/>
        <v>0.12801486027941875</v>
      </c>
      <c r="AU140" s="45">
        <f t="shared" si="107"/>
        <v>0.059149160581357</v>
      </c>
      <c r="AV140" s="42">
        <f t="shared" si="108"/>
        <v>2.562435999999998</v>
      </c>
      <c r="AW140" s="21">
        <f t="shared" si="109"/>
        <v>-2.3838089999999994</v>
      </c>
      <c r="AX140" s="21">
        <f t="shared" si="110"/>
        <v>1.2437210000000007</v>
      </c>
      <c r="AY140" s="43">
        <f t="shared" si="111"/>
        <v>-1.422345</v>
      </c>
      <c r="AZ140" s="49">
        <f t="shared" si="112"/>
        <v>1.6620856388361194</v>
      </c>
      <c r="BA140" s="50">
        <f t="shared" si="113"/>
        <v>-1.5462219172023395</v>
      </c>
      <c r="BB140" s="50">
        <f t="shared" si="114"/>
        <v>0.8067209533502123</v>
      </c>
      <c r="BC140" s="51">
        <f t="shared" si="115"/>
        <v>-0.9225827290790349</v>
      </c>
    </row>
    <row r="141" spans="1:55" ht="12.75">
      <c r="A141" s="34">
        <v>7102</v>
      </c>
      <c r="B141" s="35">
        <v>63.727009</v>
      </c>
      <c r="C141" s="8">
        <v>22.852459</v>
      </c>
      <c r="D141" s="8">
        <v>0.859012</v>
      </c>
      <c r="E141" s="8">
        <v>8.551978</v>
      </c>
      <c r="F141" s="8">
        <v>1.977222</v>
      </c>
      <c r="G141" s="8">
        <v>0</v>
      </c>
      <c r="H141" s="8">
        <v>0</v>
      </c>
      <c r="I141" s="36">
        <v>97.96768000000002</v>
      </c>
      <c r="J141" s="37">
        <f t="shared" si="78"/>
        <v>0.6504901310309685</v>
      </c>
      <c r="K141" s="9">
        <f t="shared" si="79"/>
        <v>0.2332652870824337</v>
      </c>
      <c r="L141" s="9">
        <f t="shared" si="80"/>
        <v>0.008768320327683578</v>
      </c>
      <c r="M141" s="9">
        <f t="shared" si="81"/>
        <v>0.0872938707949397</v>
      </c>
      <c r="N141" s="9">
        <f t="shared" si="82"/>
        <v>0.020182390763974403</v>
      </c>
      <c r="O141" s="9">
        <f t="shared" si="83"/>
        <v>0</v>
      </c>
      <c r="P141" s="14">
        <f t="shared" si="84"/>
        <v>0</v>
      </c>
      <c r="Q141" s="42">
        <f t="shared" si="85"/>
        <v>63.727009</v>
      </c>
      <c r="R141" s="21">
        <f t="shared" si="86"/>
        <v>8.551978</v>
      </c>
      <c r="S141" s="21">
        <f t="shared" si="87"/>
        <v>23.711471</v>
      </c>
      <c r="T141" s="43">
        <f t="shared" si="88"/>
        <v>1.977222</v>
      </c>
      <c r="U141" s="38">
        <f t="shared" si="89"/>
        <v>0.6504901310309685</v>
      </c>
      <c r="V141" s="44">
        <f t="shared" si="90"/>
        <v>0.0872938707949397</v>
      </c>
      <c r="W141" s="44">
        <f t="shared" si="91"/>
        <v>0.24203360741011726</v>
      </c>
      <c r="X141" s="45">
        <f t="shared" si="92"/>
        <v>0.020182390763974403</v>
      </c>
      <c r="Y141" s="35">
        <v>64.642329</v>
      </c>
      <c r="Z141" s="8">
        <v>22.376723</v>
      </c>
      <c r="AA141" s="8">
        <v>2.019653</v>
      </c>
      <c r="AB141" s="8">
        <v>6.793286999999999</v>
      </c>
      <c r="AC141" s="8">
        <v>1.43182</v>
      </c>
      <c r="AD141" s="8">
        <v>0.70387</v>
      </c>
      <c r="AE141" s="8">
        <v>0</v>
      </c>
      <c r="AF141" s="36">
        <v>97.96768200000001</v>
      </c>
      <c r="AG141" s="38">
        <f t="shared" si="93"/>
        <v>0.6598332123410495</v>
      </c>
      <c r="AH141" s="44">
        <f t="shared" si="94"/>
        <v>0.2284092365972124</v>
      </c>
      <c r="AI141" s="44">
        <f t="shared" si="95"/>
        <v>0.020615502990373964</v>
      </c>
      <c r="AJ141" s="44">
        <f t="shared" si="96"/>
        <v>0.06934212385145794</v>
      </c>
      <c r="AK141" s="44">
        <f t="shared" si="97"/>
        <v>0.014615228205873609</v>
      </c>
      <c r="AL141" s="44">
        <f t="shared" si="98"/>
        <v>0.007184716428928396</v>
      </c>
      <c r="AM141" s="45">
        <f t="shared" si="99"/>
        <v>0</v>
      </c>
      <c r="AN141" s="42">
        <f t="shared" si="100"/>
        <v>64.642329</v>
      </c>
      <c r="AO141" s="21">
        <f t="shared" si="101"/>
        <v>7.497157</v>
      </c>
      <c r="AP141" s="21">
        <f t="shared" si="102"/>
        <v>24.396375999999997</v>
      </c>
      <c r="AQ141" s="43">
        <f t="shared" si="103"/>
        <v>1.43182</v>
      </c>
      <c r="AR141" s="38">
        <f t="shared" si="104"/>
        <v>0.6598332123410495</v>
      </c>
      <c r="AS141" s="44">
        <f t="shared" si="105"/>
        <v>0.07652684028038634</v>
      </c>
      <c r="AT141" s="44">
        <f t="shared" si="106"/>
        <v>0.24902473958758636</v>
      </c>
      <c r="AU141" s="45">
        <f t="shared" si="107"/>
        <v>0.014615228205873609</v>
      </c>
      <c r="AV141" s="42">
        <f t="shared" si="108"/>
        <v>0.9153200000000012</v>
      </c>
      <c r="AW141" s="21">
        <f t="shared" si="109"/>
        <v>-1.0548210000000005</v>
      </c>
      <c r="AX141" s="21">
        <f t="shared" si="110"/>
        <v>0.684904999999997</v>
      </c>
      <c r="AY141" s="43">
        <f t="shared" si="111"/>
        <v>-0.5454019999999999</v>
      </c>
      <c r="AZ141" s="49">
        <f t="shared" si="112"/>
        <v>0.9343081310080992</v>
      </c>
      <c r="BA141" s="50">
        <f t="shared" si="113"/>
        <v>-1.0767030514553368</v>
      </c>
      <c r="BB141" s="50">
        <f t="shared" si="114"/>
        <v>0.6991132177469106</v>
      </c>
      <c r="BC141" s="51">
        <f t="shared" si="115"/>
        <v>-0.5567162558100793</v>
      </c>
    </row>
    <row r="142" spans="1:55" ht="12.75">
      <c r="A142" s="34">
        <v>7103</v>
      </c>
      <c r="B142" s="35">
        <v>150.170211</v>
      </c>
      <c r="C142" s="8">
        <v>17.353831</v>
      </c>
      <c r="D142" s="8">
        <v>10.040552</v>
      </c>
      <c r="E142" s="8">
        <v>92.05361599999999</v>
      </c>
      <c r="F142" s="8">
        <v>18.597028</v>
      </c>
      <c r="G142" s="8">
        <v>7.388217</v>
      </c>
      <c r="H142" s="8">
        <v>0.894396</v>
      </c>
      <c r="I142" s="36">
        <v>296.49785099999997</v>
      </c>
      <c r="J142" s="37">
        <f t="shared" si="78"/>
        <v>0.5064799306083335</v>
      </c>
      <c r="K142" s="9">
        <f t="shared" si="79"/>
        <v>0.058529365192599665</v>
      </c>
      <c r="L142" s="9">
        <f t="shared" si="80"/>
        <v>0.033863827228886055</v>
      </c>
      <c r="M142" s="9">
        <f t="shared" si="81"/>
        <v>0.31046975783983</v>
      </c>
      <c r="N142" s="9">
        <f t="shared" si="82"/>
        <v>0.06272230283382392</v>
      </c>
      <c r="O142" s="9">
        <f t="shared" si="83"/>
        <v>0.024918281785455507</v>
      </c>
      <c r="P142" s="14">
        <f t="shared" si="84"/>
        <v>0.0030165345110713805</v>
      </c>
      <c r="Q142" s="42">
        <f t="shared" si="85"/>
        <v>151.064607</v>
      </c>
      <c r="R142" s="21">
        <f t="shared" si="86"/>
        <v>99.44183299999999</v>
      </c>
      <c r="S142" s="21">
        <f t="shared" si="87"/>
        <v>27.394382999999998</v>
      </c>
      <c r="T142" s="43">
        <f t="shared" si="88"/>
        <v>18.597028</v>
      </c>
      <c r="U142" s="38">
        <f t="shared" si="89"/>
        <v>0.5094964651194049</v>
      </c>
      <c r="V142" s="44">
        <f t="shared" si="90"/>
        <v>0.3353880396252855</v>
      </c>
      <c r="W142" s="44">
        <f t="shared" si="91"/>
        <v>0.09239319242148572</v>
      </c>
      <c r="X142" s="45">
        <f t="shared" si="92"/>
        <v>0.06272230283382392</v>
      </c>
      <c r="Y142" s="35">
        <v>155.363182</v>
      </c>
      <c r="Z142" s="8">
        <v>18.253139</v>
      </c>
      <c r="AA142" s="8">
        <v>10.697486</v>
      </c>
      <c r="AB142" s="8">
        <v>93.393919</v>
      </c>
      <c r="AC142" s="8">
        <v>11.465229</v>
      </c>
      <c r="AD142" s="8">
        <v>6.822937</v>
      </c>
      <c r="AE142" s="8">
        <v>0.501958</v>
      </c>
      <c r="AF142" s="36">
        <v>296.49785</v>
      </c>
      <c r="AG142" s="38">
        <f t="shared" si="93"/>
        <v>0.5239942936382362</v>
      </c>
      <c r="AH142" s="44">
        <f t="shared" si="94"/>
        <v>0.061562466434200235</v>
      </c>
      <c r="AI142" s="44">
        <f t="shared" si="95"/>
        <v>0.03607947229270138</v>
      </c>
      <c r="AJ142" s="44">
        <f t="shared" si="96"/>
        <v>0.31499020544334405</v>
      </c>
      <c r="AK142" s="44">
        <f t="shared" si="97"/>
        <v>0.0386688435053784</v>
      </c>
      <c r="AL142" s="44">
        <f t="shared" si="98"/>
        <v>0.023011758692308364</v>
      </c>
      <c r="AM142" s="45">
        <f t="shared" si="99"/>
        <v>0.0016929566211257296</v>
      </c>
      <c r="AN142" s="42">
        <f t="shared" si="100"/>
        <v>155.86514</v>
      </c>
      <c r="AO142" s="21">
        <f t="shared" si="101"/>
        <v>100.21685599999999</v>
      </c>
      <c r="AP142" s="21">
        <f t="shared" si="102"/>
        <v>28.950625000000002</v>
      </c>
      <c r="AQ142" s="43">
        <f t="shared" si="103"/>
        <v>11.465229</v>
      </c>
      <c r="AR142" s="38">
        <f t="shared" si="104"/>
        <v>0.5256872502593619</v>
      </c>
      <c r="AS142" s="44">
        <f t="shared" si="105"/>
        <v>0.33800196413565237</v>
      </c>
      <c r="AT142" s="44">
        <f t="shared" si="106"/>
        <v>0.09764193872690162</v>
      </c>
      <c r="AU142" s="45">
        <f t="shared" si="107"/>
        <v>0.0386688435053784</v>
      </c>
      <c r="AV142" s="42">
        <f t="shared" si="108"/>
        <v>4.8005330000000015</v>
      </c>
      <c r="AW142" s="21">
        <f t="shared" si="109"/>
        <v>0.7750230000000045</v>
      </c>
      <c r="AX142" s="21">
        <f t="shared" si="110"/>
        <v>1.5562420000000046</v>
      </c>
      <c r="AY142" s="43">
        <f t="shared" si="111"/>
        <v>-7.131799000000001</v>
      </c>
      <c r="AZ142" s="49">
        <f t="shared" si="112"/>
        <v>1.6190785139956976</v>
      </c>
      <c r="BA142" s="50">
        <f t="shared" si="113"/>
        <v>0.26139245103668496</v>
      </c>
      <c r="BB142" s="50">
        <f t="shared" si="114"/>
        <v>0.5248746305415899</v>
      </c>
      <c r="BC142" s="51">
        <f t="shared" si="115"/>
        <v>-2.405345932844552</v>
      </c>
    </row>
    <row r="143" spans="1:55" ht="12.75">
      <c r="A143" s="34">
        <v>7104</v>
      </c>
      <c r="B143" s="35">
        <v>87.518452</v>
      </c>
      <c r="C143" s="8">
        <v>37.346919</v>
      </c>
      <c r="D143" s="8">
        <v>4.082969</v>
      </c>
      <c r="E143" s="8">
        <v>203.352473</v>
      </c>
      <c r="F143" s="8">
        <v>15.78397</v>
      </c>
      <c r="G143" s="8">
        <v>20.446642</v>
      </c>
      <c r="H143" s="8">
        <v>0</v>
      </c>
      <c r="I143" s="36">
        <v>368.531425</v>
      </c>
      <c r="J143" s="37">
        <f t="shared" si="78"/>
        <v>0.23747893955040603</v>
      </c>
      <c r="K143" s="9">
        <f t="shared" si="79"/>
        <v>0.10133984910513398</v>
      </c>
      <c r="L143" s="9">
        <f t="shared" si="80"/>
        <v>0.011079025350416183</v>
      </c>
      <c r="M143" s="9">
        <f t="shared" si="81"/>
        <v>0.5517914055768786</v>
      </c>
      <c r="N143" s="9">
        <f t="shared" si="82"/>
        <v>0.04282937337026279</v>
      </c>
      <c r="O143" s="9">
        <f t="shared" si="83"/>
        <v>0.055481407046902444</v>
      </c>
      <c r="P143" s="14">
        <f t="shared" si="84"/>
        <v>0</v>
      </c>
      <c r="Q143" s="42">
        <f t="shared" si="85"/>
        <v>87.518452</v>
      </c>
      <c r="R143" s="21">
        <f t="shared" si="86"/>
        <v>223.799115</v>
      </c>
      <c r="S143" s="21">
        <f t="shared" si="87"/>
        <v>41.429888</v>
      </c>
      <c r="T143" s="43">
        <f t="shared" si="88"/>
        <v>15.78397</v>
      </c>
      <c r="U143" s="38">
        <f t="shared" si="89"/>
        <v>0.23747893955040603</v>
      </c>
      <c r="V143" s="44">
        <f t="shared" si="90"/>
        <v>0.607272812623781</v>
      </c>
      <c r="W143" s="44">
        <f t="shared" si="91"/>
        <v>0.11241887445555016</v>
      </c>
      <c r="X143" s="45">
        <f t="shared" si="92"/>
        <v>0.04282937337026279</v>
      </c>
      <c r="Y143" s="35">
        <v>95.213325</v>
      </c>
      <c r="Z143" s="8">
        <v>40.467704</v>
      </c>
      <c r="AA143" s="8">
        <v>8.141101</v>
      </c>
      <c r="AB143" s="8">
        <v>193.885031</v>
      </c>
      <c r="AC143" s="8">
        <v>15.37913</v>
      </c>
      <c r="AD143" s="8">
        <v>15.445129999999999</v>
      </c>
      <c r="AE143" s="8">
        <v>0</v>
      </c>
      <c r="AF143" s="36">
        <v>368.53142099999997</v>
      </c>
      <c r="AG143" s="38">
        <f t="shared" si="93"/>
        <v>0.2583587681837444</v>
      </c>
      <c r="AH143" s="44">
        <f t="shared" si="94"/>
        <v>0.10980801433690492</v>
      </c>
      <c r="AI143" s="44">
        <f t="shared" si="95"/>
        <v>0.022090656176742596</v>
      </c>
      <c r="AJ143" s="44">
        <f t="shared" si="96"/>
        <v>0.5261017591647713</v>
      </c>
      <c r="AK143" s="44">
        <f t="shared" si="97"/>
        <v>0.04173085103936523</v>
      </c>
      <c r="AL143" s="44">
        <f t="shared" si="98"/>
        <v>0.041909940244580224</v>
      </c>
      <c r="AM143" s="45">
        <f t="shared" si="99"/>
        <v>0</v>
      </c>
      <c r="AN143" s="42">
        <f t="shared" si="100"/>
        <v>95.213325</v>
      </c>
      <c r="AO143" s="21">
        <f t="shared" si="101"/>
        <v>209.330161</v>
      </c>
      <c r="AP143" s="21">
        <f t="shared" si="102"/>
        <v>48.608805</v>
      </c>
      <c r="AQ143" s="43">
        <f t="shared" si="103"/>
        <v>15.37913</v>
      </c>
      <c r="AR143" s="38">
        <f t="shared" si="104"/>
        <v>0.2583587681837444</v>
      </c>
      <c r="AS143" s="44">
        <f t="shared" si="105"/>
        <v>0.5680116994093516</v>
      </c>
      <c r="AT143" s="44">
        <f t="shared" si="106"/>
        <v>0.1318986705136475</v>
      </c>
      <c r="AU143" s="45">
        <f t="shared" si="107"/>
        <v>0.04173085103936523</v>
      </c>
      <c r="AV143" s="42">
        <f t="shared" si="108"/>
        <v>7.694873000000001</v>
      </c>
      <c r="AW143" s="21">
        <f t="shared" si="109"/>
        <v>-14.468953999999997</v>
      </c>
      <c r="AX143" s="21">
        <f t="shared" si="110"/>
        <v>7.178916999999998</v>
      </c>
      <c r="AY143" s="43">
        <f t="shared" si="111"/>
        <v>-0.4048400000000001</v>
      </c>
      <c r="AZ143" s="49">
        <f t="shared" si="112"/>
        <v>2.0879828633338398</v>
      </c>
      <c r="BA143" s="50">
        <f t="shared" si="113"/>
        <v>-3.9261113214429377</v>
      </c>
      <c r="BB143" s="50">
        <f t="shared" si="114"/>
        <v>1.9479796058097354</v>
      </c>
      <c r="BC143" s="51">
        <f t="shared" si="115"/>
        <v>-0.1098522330897557</v>
      </c>
    </row>
    <row r="144" spans="1:55" ht="12.75">
      <c r="A144" s="34">
        <v>7105</v>
      </c>
      <c r="B144" s="35">
        <v>411.314328</v>
      </c>
      <c r="C144" s="8">
        <v>72.83005</v>
      </c>
      <c r="D144" s="8">
        <v>41.614283</v>
      </c>
      <c r="E144" s="8">
        <v>745.195727</v>
      </c>
      <c r="F144" s="8">
        <v>42.763543</v>
      </c>
      <c r="G144" s="8">
        <v>115.717391</v>
      </c>
      <c r="H144" s="8">
        <v>0.33322</v>
      </c>
      <c r="I144" s="36">
        <v>1429.768542</v>
      </c>
      <c r="J144" s="37">
        <f t="shared" si="78"/>
        <v>0.2876789605572396</v>
      </c>
      <c r="K144" s="9">
        <f t="shared" si="79"/>
        <v>0.05093834971227112</v>
      </c>
      <c r="L144" s="9">
        <f t="shared" si="80"/>
        <v>0.029105608199904008</v>
      </c>
      <c r="M144" s="9">
        <f t="shared" si="81"/>
        <v>0.5212002538240207</v>
      </c>
      <c r="N144" s="9">
        <f t="shared" si="82"/>
        <v>0.029909416625002228</v>
      </c>
      <c r="O144" s="9">
        <f t="shared" si="83"/>
        <v>0.08093435237995326</v>
      </c>
      <c r="P144" s="14">
        <f t="shared" si="84"/>
        <v>0.00023305870160906088</v>
      </c>
      <c r="Q144" s="42">
        <f t="shared" si="85"/>
        <v>411.647548</v>
      </c>
      <c r="R144" s="21">
        <f t="shared" si="86"/>
        <v>860.913118</v>
      </c>
      <c r="S144" s="21">
        <f t="shared" si="87"/>
        <v>114.444333</v>
      </c>
      <c r="T144" s="43">
        <f t="shared" si="88"/>
        <v>42.763543</v>
      </c>
      <c r="U144" s="38">
        <f t="shared" si="89"/>
        <v>0.2879120192588487</v>
      </c>
      <c r="V144" s="44">
        <f t="shared" si="90"/>
        <v>0.602134606203974</v>
      </c>
      <c r="W144" s="44">
        <f t="shared" si="91"/>
        <v>0.08004395791217513</v>
      </c>
      <c r="X144" s="45">
        <f t="shared" si="92"/>
        <v>0.029909416625002228</v>
      </c>
      <c r="Y144" s="35">
        <v>464.906116</v>
      </c>
      <c r="Z144" s="8">
        <v>72.433756</v>
      </c>
      <c r="AA144" s="8">
        <v>45.448251</v>
      </c>
      <c r="AB144" s="8">
        <v>692.3724719999999</v>
      </c>
      <c r="AC144" s="8">
        <v>45.186016</v>
      </c>
      <c r="AD144" s="8">
        <v>109.088709</v>
      </c>
      <c r="AE144" s="8">
        <v>0.33322</v>
      </c>
      <c r="AF144" s="36">
        <v>1429.76854</v>
      </c>
      <c r="AG144" s="38">
        <f t="shared" si="93"/>
        <v>0.325161802307999</v>
      </c>
      <c r="AH144" s="44">
        <f t="shared" si="94"/>
        <v>0.05066117617798308</v>
      </c>
      <c r="AI144" s="44">
        <f t="shared" si="95"/>
        <v>0.031787138732557174</v>
      </c>
      <c r="AJ144" s="44">
        <f t="shared" si="96"/>
        <v>0.48425493474033915</v>
      </c>
      <c r="AK144" s="44">
        <f t="shared" si="97"/>
        <v>0.03160372792703394</v>
      </c>
      <c r="AL144" s="44">
        <f t="shared" si="98"/>
        <v>0.07629816001365065</v>
      </c>
      <c r="AM144" s="45">
        <f t="shared" si="99"/>
        <v>0.00023305870160906088</v>
      </c>
      <c r="AN144" s="42">
        <f t="shared" si="100"/>
        <v>465.239336</v>
      </c>
      <c r="AO144" s="21">
        <f t="shared" si="101"/>
        <v>801.4611809999999</v>
      </c>
      <c r="AP144" s="21">
        <f t="shared" si="102"/>
        <v>117.882007</v>
      </c>
      <c r="AQ144" s="43">
        <f t="shared" si="103"/>
        <v>45.186016</v>
      </c>
      <c r="AR144" s="38">
        <f t="shared" si="104"/>
        <v>0.32539486100960807</v>
      </c>
      <c r="AS144" s="44">
        <f t="shared" si="105"/>
        <v>0.5605530947539898</v>
      </c>
      <c r="AT144" s="44">
        <f t="shared" si="106"/>
        <v>0.08244831491054025</v>
      </c>
      <c r="AU144" s="45">
        <f t="shared" si="107"/>
        <v>0.03160372792703394</v>
      </c>
      <c r="AV144" s="42">
        <f t="shared" si="108"/>
        <v>53.59178800000001</v>
      </c>
      <c r="AW144" s="21">
        <f t="shared" si="109"/>
        <v>-59.45193700000016</v>
      </c>
      <c r="AX144" s="21">
        <f t="shared" si="110"/>
        <v>3.4376740000000012</v>
      </c>
      <c r="AY144" s="43">
        <f t="shared" si="111"/>
        <v>2.4224730000000037</v>
      </c>
      <c r="AZ144" s="49">
        <f t="shared" si="112"/>
        <v>3.7482841750759386</v>
      </c>
      <c r="BA144" s="50">
        <f t="shared" si="113"/>
        <v>-4.158151144998412</v>
      </c>
      <c r="BB144" s="50">
        <f t="shared" si="114"/>
        <v>0.2404356998365123</v>
      </c>
      <c r="BC144" s="51">
        <f t="shared" si="115"/>
        <v>0.16943113020317124</v>
      </c>
    </row>
    <row r="145" spans="1:55" ht="12.75">
      <c r="A145" s="34">
        <v>7106</v>
      </c>
      <c r="B145" s="35">
        <v>454.461809</v>
      </c>
      <c r="C145" s="8">
        <v>101.12583</v>
      </c>
      <c r="D145" s="8">
        <v>4.684125</v>
      </c>
      <c r="E145" s="8">
        <v>156.294464</v>
      </c>
      <c r="F145" s="8">
        <v>18.315794</v>
      </c>
      <c r="G145" s="8">
        <v>6.994096</v>
      </c>
      <c r="H145" s="8">
        <v>1.116528</v>
      </c>
      <c r="I145" s="36">
        <v>742.9926459999999</v>
      </c>
      <c r="J145" s="37">
        <f t="shared" si="78"/>
        <v>0.6116639396724258</v>
      </c>
      <c r="K145" s="9">
        <f t="shared" si="79"/>
        <v>0.13610609814837926</v>
      </c>
      <c r="L145" s="9">
        <f t="shared" si="80"/>
        <v>0.006304402910604314</v>
      </c>
      <c r="M145" s="9">
        <f t="shared" si="81"/>
        <v>0.2103580228437416</v>
      </c>
      <c r="N145" s="9">
        <f t="shared" si="82"/>
        <v>0.024651379927655436</v>
      </c>
      <c r="O145" s="9">
        <f t="shared" si="83"/>
        <v>0.009413412148361965</v>
      </c>
      <c r="P145" s="14">
        <f t="shared" si="84"/>
        <v>0.0015027443488316843</v>
      </c>
      <c r="Q145" s="42">
        <f t="shared" si="85"/>
        <v>455.57833700000003</v>
      </c>
      <c r="R145" s="21">
        <f t="shared" si="86"/>
        <v>163.28856000000002</v>
      </c>
      <c r="S145" s="21">
        <f t="shared" si="87"/>
        <v>105.80995499999999</v>
      </c>
      <c r="T145" s="43">
        <f t="shared" si="88"/>
        <v>18.315794</v>
      </c>
      <c r="U145" s="38">
        <f t="shared" si="89"/>
        <v>0.6131666840212575</v>
      </c>
      <c r="V145" s="44">
        <f t="shared" si="90"/>
        <v>0.21977143499210358</v>
      </c>
      <c r="W145" s="44">
        <f t="shared" si="91"/>
        <v>0.14241050105898356</v>
      </c>
      <c r="X145" s="45">
        <f t="shared" si="92"/>
        <v>0.024651379927655436</v>
      </c>
      <c r="Y145" s="35">
        <v>462.698778</v>
      </c>
      <c r="Z145" s="8">
        <v>98.927541</v>
      </c>
      <c r="AA145" s="8">
        <v>7.388181</v>
      </c>
      <c r="AB145" s="8">
        <v>151.911411</v>
      </c>
      <c r="AC145" s="8">
        <v>15.918338</v>
      </c>
      <c r="AD145" s="8">
        <v>5.206818</v>
      </c>
      <c r="AE145" s="8">
        <v>0.94158</v>
      </c>
      <c r="AF145" s="36">
        <v>742.992647</v>
      </c>
      <c r="AG145" s="38">
        <f t="shared" si="93"/>
        <v>0.6227501449590391</v>
      </c>
      <c r="AH145" s="44">
        <f t="shared" si="94"/>
        <v>0.13314740264602837</v>
      </c>
      <c r="AI145" s="44">
        <f t="shared" si="95"/>
        <v>0.009943814437162008</v>
      </c>
      <c r="AJ145" s="44">
        <f t="shared" si="96"/>
        <v>0.20445883524935993</v>
      </c>
      <c r="AK145" s="44">
        <f t="shared" si="97"/>
        <v>0.021424623898632776</v>
      </c>
      <c r="AL145" s="44">
        <f t="shared" si="98"/>
        <v>0.007007899779401048</v>
      </c>
      <c r="AM145" s="45">
        <f t="shared" si="99"/>
        <v>0.0012672803762851781</v>
      </c>
      <c r="AN145" s="42">
        <f t="shared" si="100"/>
        <v>463.640358</v>
      </c>
      <c r="AO145" s="21">
        <f t="shared" si="101"/>
        <v>157.11822899999999</v>
      </c>
      <c r="AP145" s="21">
        <f t="shared" si="102"/>
        <v>106.31572200000001</v>
      </c>
      <c r="AQ145" s="43">
        <f t="shared" si="103"/>
        <v>15.918338</v>
      </c>
      <c r="AR145" s="38">
        <f t="shared" si="104"/>
        <v>0.6240174253353243</v>
      </c>
      <c r="AS145" s="44">
        <f t="shared" si="105"/>
        <v>0.21146673502876098</v>
      </c>
      <c r="AT145" s="44">
        <f t="shared" si="106"/>
        <v>0.14309121708319036</v>
      </c>
      <c r="AU145" s="45">
        <f t="shared" si="107"/>
        <v>0.021424623898632776</v>
      </c>
      <c r="AV145" s="42">
        <f t="shared" si="108"/>
        <v>8.062020999999959</v>
      </c>
      <c r="AW145" s="21">
        <f t="shared" si="109"/>
        <v>-6.170331000000033</v>
      </c>
      <c r="AX145" s="21">
        <f t="shared" si="110"/>
        <v>0.5057670000000201</v>
      </c>
      <c r="AY145" s="43">
        <f t="shared" si="111"/>
        <v>-2.397456</v>
      </c>
      <c r="AZ145" s="49">
        <f t="shared" si="112"/>
        <v>1.0850741314066825</v>
      </c>
      <c r="BA145" s="50">
        <f t="shared" si="113"/>
        <v>-0.8304699963342599</v>
      </c>
      <c r="BB145" s="50">
        <f t="shared" si="114"/>
        <v>0.06807160242068011</v>
      </c>
      <c r="BC145" s="51">
        <f t="shared" si="115"/>
        <v>-0.322675602902266</v>
      </c>
    </row>
    <row r="146" spans="1:55" ht="12.75">
      <c r="A146" s="34">
        <v>7107</v>
      </c>
      <c r="B146" s="35">
        <v>72.481819</v>
      </c>
      <c r="C146" s="8">
        <v>19.328005</v>
      </c>
      <c r="D146" s="8">
        <v>18.924261</v>
      </c>
      <c r="E146" s="8">
        <v>362.224295</v>
      </c>
      <c r="F146" s="8">
        <v>32.518238</v>
      </c>
      <c r="G146" s="8">
        <v>35.327721000000004</v>
      </c>
      <c r="H146" s="8">
        <v>3.45314</v>
      </c>
      <c r="I146" s="36">
        <v>544.257479</v>
      </c>
      <c r="J146" s="37">
        <f t="shared" si="78"/>
        <v>0.13317560492356598</v>
      </c>
      <c r="K146" s="9">
        <f t="shared" si="79"/>
        <v>0.03551261258827828</v>
      </c>
      <c r="L146" s="9">
        <f t="shared" si="80"/>
        <v>0.03477078722881455</v>
      </c>
      <c r="M146" s="9">
        <f t="shared" si="81"/>
        <v>0.6655384794445792</v>
      </c>
      <c r="N146" s="9">
        <f t="shared" si="82"/>
        <v>0.05974789369867345</v>
      </c>
      <c r="O146" s="9">
        <f t="shared" si="83"/>
        <v>0.06490994127432102</v>
      </c>
      <c r="P146" s="14">
        <f t="shared" si="84"/>
        <v>0.006344680841767541</v>
      </c>
      <c r="Q146" s="42">
        <f t="shared" si="85"/>
        <v>75.934959</v>
      </c>
      <c r="R146" s="21">
        <f t="shared" si="86"/>
        <v>397.552016</v>
      </c>
      <c r="S146" s="21">
        <f t="shared" si="87"/>
        <v>38.252266000000006</v>
      </c>
      <c r="T146" s="43">
        <f t="shared" si="88"/>
        <v>32.518238</v>
      </c>
      <c r="U146" s="38">
        <f t="shared" si="89"/>
        <v>0.1395202857653335</v>
      </c>
      <c r="V146" s="44">
        <f t="shared" si="90"/>
        <v>0.7304484207189001</v>
      </c>
      <c r="W146" s="44">
        <f t="shared" si="91"/>
        <v>0.07028339981709283</v>
      </c>
      <c r="X146" s="45">
        <f t="shared" si="92"/>
        <v>0.05974789369867345</v>
      </c>
      <c r="Y146" s="35">
        <v>75.671019</v>
      </c>
      <c r="Z146" s="8">
        <v>20.121262</v>
      </c>
      <c r="AA146" s="8">
        <v>19.364356</v>
      </c>
      <c r="AB146" s="8">
        <v>357.94856799999997</v>
      </c>
      <c r="AC146" s="8">
        <v>32.325653</v>
      </c>
      <c r="AD146" s="8">
        <v>35.37348</v>
      </c>
      <c r="AE146" s="8">
        <v>3.45314</v>
      </c>
      <c r="AF146" s="36">
        <v>544.2574779999999</v>
      </c>
      <c r="AG146" s="38">
        <f t="shared" si="93"/>
        <v>0.13903533147405772</v>
      </c>
      <c r="AH146" s="44">
        <f t="shared" si="94"/>
        <v>0.03697011575655353</v>
      </c>
      <c r="AI146" s="44">
        <f t="shared" si="95"/>
        <v>0.035579402667243826</v>
      </c>
      <c r="AJ146" s="44">
        <f t="shared" si="96"/>
        <v>0.6576824054998425</v>
      </c>
      <c r="AK146" s="44">
        <f t="shared" si="97"/>
        <v>0.059394044633789965</v>
      </c>
      <c r="AL146" s="44">
        <f t="shared" si="98"/>
        <v>0.06499401728937931</v>
      </c>
      <c r="AM146" s="45">
        <f t="shared" si="99"/>
        <v>0.006344680841767541</v>
      </c>
      <c r="AN146" s="42">
        <f t="shared" si="100"/>
        <v>79.124159</v>
      </c>
      <c r="AO146" s="21">
        <f t="shared" si="101"/>
        <v>393.322048</v>
      </c>
      <c r="AP146" s="21">
        <f t="shared" si="102"/>
        <v>39.485618</v>
      </c>
      <c r="AQ146" s="43">
        <f t="shared" si="103"/>
        <v>32.325653</v>
      </c>
      <c r="AR146" s="38">
        <f t="shared" si="104"/>
        <v>0.14538001231582526</v>
      </c>
      <c r="AS146" s="44">
        <f t="shared" si="105"/>
        <v>0.7226764227892218</v>
      </c>
      <c r="AT146" s="44">
        <f t="shared" si="106"/>
        <v>0.07254951842379735</v>
      </c>
      <c r="AU146" s="45">
        <f t="shared" si="107"/>
        <v>0.059394044633789965</v>
      </c>
      <c r="AV146" s="42">
        <f t="shared" si="108"/>
        <v>3.1891999999999996</v>
      </c>
      <c r="AW146" s="21">
        <f t="shared" si="109"/>
        <v>-4.229967999999985</v>
      </c>
      <c r="AX146" s="21">
        <f t="shared" si="110"/>
        <v>1.2333519999999965</v>
      </c>
      <c r="AY146" s="43">
        <f t="shared" si="111"/>
        <v>-0.192584999999994</v>
      </c>
      <c r="AZ146" s="49">
        <f t="shared" si="112"/>
        <v>0.5859726550491745</v>
      </c>
      <c r="BA146" s="50">
        <f t="shared" si="113"/>
        <v>-0.7771997929678309</v>
      </c>
      <c r="BB146" s="50">
        <f t="shared" si="114"/>
        <v>0.22661186067045175</v>
      </c>
      <c r="BC146" s="51">
        <f t="shared" si="115"/>
        <v>-0.03538490648834838</v>
      </c>
    </row>
    <row r="147" spans="1:55" ht="12.75">
      <c r="A147" s="34">
        <v>7108</v>
      </c>
      <c r="B147" s="35">
        <v>310.623952</v>
      </c>
      <c r="C147" s="8">
        <v>125.000825</v>
      </c>
      <c r="D147" s="8">
        <v>85.836792</v>
      </c>
      <c r="E147" s="8">
        <v>954.39189</v>
      </c>
      <c r="F147" s="8">
        <v>86.694195</v>
      </c>
      <c r="G147" s="8">
        <v>102.791074</v>
      </c>
      <c r="H147" s="8">
        <v>0.515967</v>
      </c>
      <c r="I147" s="36">
        <v>1665.854695</v>
      </c>
      <c r="J147" s="37">
        <f t="shared" si="78"/>
        <v>0.1864652138822948</v>
      </c>
      <c r="K147" s="9">
        <f t="shared" si="79"/>
        <v>0.07503705177599539</v>
      </c>
      <c r="L147" s="9">
        <f t="shared" si="80"/>
        <v>0.05152717836533756</v>
      </c>
      <c r="M147" s="9">
        <f t="shared" si="81"/>
        <v>0.5729142480821234</v>
      </c>
      <c r="N147" s="9">
        <f t="shared" si="82"/>
        <v>0.05204187091479788</v>
      </c>
      <c r="O147" s="9">
        <f t="shared" si="83"/>
        <v>0.06170470588372655</v>
      </c>
      <c r="P147" s="14">
        <f t="shared" si="84"/>
        <v>0.00030973109572440826</v>
      </c>
      <c r="Q147" s="42">
        <f t="shared" si="85"/>
        <v>311.13991899999996</v>
      </c>
      <c r="R147" s="21">
        <f t="shared" si="86"/>
        <v>1057.182964</v>
      </c>
      <c r="S147" s="21">
        <f t="shared" si="87"/>
        <v>210.83761700000002</v>
      </c>
      <c r="T147" s="43">
        <f t="shared" si="88"/>
        <v>86.694195</v>
      </c>
      <c r="U147" s="38">
        <f t="shared" si="89"/>
        <v>0.1867749449780192</v>
      </c>
      <c r="V147" s="44">
        <f t="shared" si="90"/>
        <v>0.63461895396585</v>
      </c>
      <c r="W147" s="44">
        <f t="shared" si="91"/>
        <v>0.12656423014133297</v>
      </c>
      <c r="X147" s="45">
        <f t="shared" si="92"/>
        <v>0.05204187091479788</v>
      </c>
      <c r="Y147" s="35">
        <v>330.638101</v>
      </c>
      <c r="Z147" s="8">
        <v>121.968821</v>
      </c>
      <c r="AA147" s="8">
        <v>90.745998</v>
      </c>
      <c r="AB147" s="8">
        <v>945.017633</v>
      </c>
      <c r="AC147" s="8">
        <v>73.350208</v>
      </c>
      <c r="AD147" s="8">
        <v>103.61795799999999</v>
      </c>
      <c r="AE147" s="8">
        <v>0.515967</v>
      </c>
      <c r="AF147" s="36">
        <v>1665.8546860000004</v>
      </c>
      <c r="AG147" s="38">
        <f t="shared" si="93"/>
        <v>0.19847955646575766</v>
      </c>
      <c r="AH147" s="44">
        <f t="shared" si="94"/>
        <v>0.07321696265951935</v>
      </c>
      <c r="AI147" s="44">
        <f t="shared" si="95"/>
        <v>0.05447413767381434</v>
      </c>
      <c r="AJ147" s="44">
        <f t="shared" si="96"/>
        <v>0.5672869523593113</v>
      </c>
      <c r="AK147" s="44">
        <f t="shared" si="97"/>
        <v>0.04403157623540509</v>
      </c>
      <c r="AL147" s="44">
        <f t="shared" si="98"/>
        <v>0.0622010781078358</v>
      </c>
      <c r="AM147" s="45">
        <f t="shared" si="99"/>
        <v>0.00030973109572440826</v>
      </c>
      <c r="AN147" s="42">
        <f t="shared" si="100"/>
        <v>331.154068</v>
      </c>
      <c r="AO147" s="21">
        <f t="shared" si="101"/>
        <v>1048.635591</v>
      </c>
      <c r="AP147" s="21">
        <f t="shared" si="102"/>
        <v>212.714819</v>
      </c>
      <c r="AQ147" s="43">
        <f t="shared" si="103"/>
        <v>73.350208</v>
      </c>
      <c r="AR147" s="38">
        <f t="shared" si="104"/>
        <v>0.19878928756148206</v>
      </c>
      <c r="AS147" s="44">
        <f t="shared" si="105"/>
        <v>0.6294880304671471</v>
      </c>
      <c r="AT147" s="44">
        <f t="shared" si="106"/>
        <v>0.1276911003333337</v>
      </c>
      <c r="AU147" s="45">
        <f t="shared" si="107"/>
        <v>0.04403157623540509</v>
      </c>
      <c r="AV147" s="42">
        <f t="shared" si="108"/>
        <v>20.01414900000003</v>
      </c>
      <c r="AW147" s="21">
        <f t="shared" si="109"/>
        <v>-8.547373000000107</v>
      </c>
      <c r="AX147" s="21">
        <f t="shared" si="110"/>
        <v>1.8772019999999827</v>
      </c>
      <c r="AY147" s="43">
        <f t="shared" si="111"/>
        <v>-13.343986999999998</v>
      </c>
      <c r="AZ147" s="49">
        <f t="shared" si="112"/>
        <v>1.2014342583462874</v>
      </c>
      <c r="BA147" s="50">
        <f t="shared" si="113"/>
        <v>-0.5130923498702922</v>
      </c>
      <c r="BB147" s="50">
        <f t="shared" si="114"/>
        <v>0.11268701920007229</v>
      </c>
      <c r="BC147" s="51">
        <f t="shared" si="115"/>
        <v>-0.8010294679392793</v>
      </c>
    </row>
    <row r="148" spans="1:55" ht="12.75">
      <c r="A148" s="34">
        <v>7109</v>
      </c>
      <c r="B148" s="35">
        <v>157.310037</v>
      </c>
      <c r="C148" s="8">
        <v>75.624574</v>
      </c>
      <c r="D148" s="8">
        <v>34.784335</v>
      </c>
      <c r="E148" s="8">
        <v>362.30004299999996</v>
      </c>
      <c r="F148" s="8">
        <v>7.037427</v>
      </c>
      <c r="G148" s="8">
        <v>76.331868</v>
      </c>
      <c r="H148" s="8">
        <v>2.576882</v>
      </c>
      <c r="I148" s="36">
        <v>715.9651659999998</v>
      </c>
      <c r="J148" s="37">
        <f t="shared" si="78"/>
        <v>0.21971744502441343</v>
      </c>
      <c r="K148" s="9">
        <f t="shared" si="79"/>
        <v>0.10562605220377441</v>
      </c>
      <c r="L148" s="9">
        <f t="shared" si="80"/>
        <v>0.04858383710807518</v>
      </c>
      <c r="M148" s="9">
        <f t="shared" si="81"/>
        <v>0.5060302654445064</v>
      </c>
      <c r="N148" s="9">
        <f t="shared" si="82"/>
        <v>0.009829286862260561</v>
      </c>
      <c r="O148" s="9">
        <f t="shared" si="83"/>
        <v>0.10661394104751741</v>
      </c>
      <c r="P148" s="14">
        <f t="shared" si="84"/>
        <v>0.003599172309452832</v>
      </c>
      <c r="Q148" s="42">
        <f t="shared" si="85"/>
        <v>159.886919</v>
      </c>
      <c r="R148" s="21">
        <f t="shared" si="86"/>
        <v>438.63191099999995</v>
      </c>
      <c r="S148" s="21">
        <f t="shared" si="87"/>
        <v>110.408909</v>
      </c>
      <c r="T148" s="43">
        <f t="shared" si="88"/>
        <v>7.037427</v>
      </c>
      <c r="U148" s="38">
        <f t="shared" si="89"/>
        <v>0.22331661733386626</v>
      </c>
      <c r="V148" s="44">
        <f t="shared" si="90"/>
        <v>0.6126442064920238</v>
      </c>
      <c r="W148" s="44">
        <f t="shared" si="91"/>
        <v>0.1542098893118496</v>
      </c>
      <c r="X148" s="45">
        <f t="shared" si="92"/>
        <v>0.009829286862260561</v>
      </c>
      <c r="Y148" s="35">
        <v>164.962582</v>
      </c>
      <c r="Z148" s="8">
        <v>74.881952</v>
      </c>
      <c r="AA148" s="8">
        <v>37.397856</v>
      </c>
      <c r="AB148" s="8">
        <v>359.475385</v>
      </c>
      <c r="AC148" s="8">
        <v>5.403974</v>
      </c>
      <c r="AD148" s="8">
        <v>71.266535</v>
      </c>
      <c r="AE148" s="8">
        <v>2.576882</v>
      </c>
      <c r="AF148" s="36">
        <v>715.965166</v>
      </c>
      <c r="AG148" s="38">
        <f t="shared" si="93"/>
        <v>0.2304058770367608</v>
      </c>
      <c r="AH148" s="44">
        <f t="shared" si="94"/>
        <v>0.10458882017732132</v>
      </c>
      <c r="AI148" s="44">
        <f t="shared" si="95"/>
        <v>0.05223418369490899</v>
      </c>
      <c r="AJ148" s="44">
        <f t="shared" si="96"/>
        <v>0.5020850204324048</v>
      </c>
      <c r="AK148" s="44">
        <f t="shared" si="97"/>
        <v>0.00754781692828894</v>
      </c>
      <c r="AL148" s="44">
        <f t="shared" si="98"/>
        <v>0.09953910942086255</v>
      </c>
      <c r="AM148" s="45">
        <f t="shared" si="99"/>
        <v>0.003599172309452832</v>
      </c>
      <c r="AN148" s="42">
        <f t="shared" si="100"/>
        <v>167.539464</v>
      </c>
      <c r="AO148" s="21">
        <f t="shared" si="101"/>
        <v>430.74192000000005</v>
      </c>
      <c r="AP148" s="21">
        <f t="shared" si="102"/>
        <v>112.279808</v>
      </c>
      <c r="AQ148" s="43">
        <f t="shared" si="103"/>
        <v>5.403974</v>
      </c>
      <c r="AR148" s="38">
        <f t="shared" si="104"/>
        <v>0.23400504934621366</v>
      </c>
      <c r="AS148" s="44">
        <f t="shared" si="105"/>
        <v>0.6016241298532674</v>
      </c>
      <c r="AT148" s="44">
        <f t="shared" si="106"/>
        <v>0.15682300387223033</v>
      </c>
      <c r="AU148" s="45">
        <f t="shared" si="107"/>
        <v>0.00754781692828894</v>
      </c>
      <c r="AV148" s="42">
        <f t="shared" si="108"/>
        <v>7.6525450000000035</v>
      </c>
      <c r="AW148" s="21">
        <f t="shared" si="109"/>
        <v>-7.889990999999895</v>
      </c>
      <c r="AX148" s="21">
        <f t="shared" si="110"/>
        <v>1.8708990000000085</v>
      </c>
      <c r="AY148" s="43">
        <f t="shared" si="111"/>
        <v>-1.6334530000000003</v>
      </c>
      <c r="AZ148" s="49">
        <f t="shared" si="112"/>
        <v>1.0688432012347397</v>
      </c>
      <c r="BA148" s="50">
        <f t="shared" si="113"/>
        <v>-1.102007663875637</v>
      </c>
      <c r="BB148" s="50">
        <f t="shared" si="114"/>
        <v>0.26131145603807415</v>
      </c>
      <c r="BC148" s="51">
        <f t="shared" si="115"/>
        <v>-0.2281469933971621</v>
      </c>
    </row>
    <row r="149" spans="1:55" ht="12.75">
      <c r="A149" s="34">
        <v>7200</v>
      </c>
      <c r="B149" s="35">
        <v>595.387465</v>
      </c>
      <c r="C149" s="8">
        <v>147.973508</v>
      </c>
      <c r="D149" s="8">
        <v>80.866439</v>
      </c>
      <c r="E149" s="8">
        <v>2003.3980580000002</v>
      </c>
      <c r="F149" s="8">
        <v>251.031441</v>
      </c>
      <c r="G149" s="8">
        <v>320.54069000000004</v>
      </c>
      <c r="H149" s="8">
        <v>2.954292</v>
      </c>
      <c r="I149" s="36">
        <v>3402.1518930000007</v>
      </c>
      <c r="J149" s="37">
        <f t="shared" si="78"/>
        <v>0.1750031990708652</v>
      </c>
      <c r="K149" s="9">
        <f t="shared" si="79"/>
        <v>0.04349409216691901</v>
      </c>
      <c r="L149" s="9">
        <f t="shared" si="80"/>
        <v>0.023769203005422658</v>
      </c>
      <c r="M149" s="9">
        <f t="shared" si="81"/>
        <v>0.5888620264492112</v>
      </c>
      <c r="N149" s="9">
        <f t="shared" si="82"/>
        <v>0.07378607684051453</v>
      </c>
      <c r="O149" s="9">
        <f t="shared" si="83"/>
        <v>0.09421704264865989</v>
      </c>
      <c r="P149" s="14">
        <f t="shared" si="84"/>
        <v>0.0008683598184074375</v>
      </c>
      <c r="Q149" s="42">
        <f t="shared" si="85"/>
        <v>598.341757</v>
      </c>
      <c r="R149" s="21">
        <f t="shared" si="86"/>
        <v>2323.9387480000005</v>
      </c>
      <c r="S149" s="21">
        <f t="shared" si="87"/>
        <v>228.839947</v>
      </c>
      <c r="T149" s="43">
        <f t="shared" si="88"/>
        <v>251.031441</v>
      </c>
      <c r="U149" s="38">
        <f t="shared" si="89"/>
        <v>0.17587155888927264</v>
      </c>
      <c r="V149" s="44">
        <f t="shared" si="90"/>
        <v>0.6830790690978711</v>
      </c>
      <c r="W149" s="44">
        <f t="shared" si="91"/>
        <v>0.06726329517234167</v>
      </c>
      <c r="X149" s="45">
        <f t="shared" si="92"/>
        <v>0.07378607684051453</v>
      </c>
      <c r="Y149" s="35">
        <v>623.257205</v>
      </c>
      <c r="Z149" s="8">
        <v>147.432422</v>
      </c>
      <c r="AA149" s="8">
        <v>88.732909</v>
      </c>
      <c r="AB149" s="8">
        <v>2049.969819</v>
      </c>
      <c r="AC149" s="8">
        <v>166.932991</v>
      </c>
      <c r="AD149" s="8">
        <v>322.96326799999997</v>
      </c>
      <c r="AE149" s="8">
        <v>2.863286</v>
      </c>
      <c r="AF149" s="36">
        <v>3402.1519</v>
      </c>
      <c r="AG149" s="38">
        <f t="shared" si="93"/>
        <v>0.18319499675554313</v>
      </c>
      <c r="AH149" s="44">
        <f t="shared" si="94"/>
        <v>0.04333504988514632</v>
      </c>
      <c r="AI149" s="44">
        <f t="shared" si="95"/>
        <v>0.026081407235981978</v>
      </c>
      <c r="AJ149" s="44">
        <f t="shared" si="96"/>
        <v>0.6025509393680676</v>
      </c>
      <c r="AK149" s="44">
        <f t="shared" si="97"/>
        <v>0.04906688362252965</v>
      </c>
      <c r="AL149" s="44">
        <f t="shared" si="98"/>
        <v>0.09492911491238934</v>
      </c>
      <c r="AM149" s="45">
        <f t="shared" si="99"/>
        <v>0.0008416102778630405</v>
      </c>
      <c r="AN149" s="42">
        <f t="shared" si="100"/>
        <v>626.120491</v>
      </c>
      <c r="AO149" s="21">
        <f t="shared" si="101"/>
        <v>2372.933087</v>
      </c>
      <c r="AP149" s="21">
        <f t="shared" si="102"/>
        <v>236.165331</v>
      </c>
      <c r="AQ149" s="43">
        <f t="shared" si="103"/>
        <v>166.932991</v>
      </c>
      <c r="AR149" s="38">
        <f t="shared" si="104"/>
        <v>0.18403660703340616</v>
      </c>
      <c r="AS149" s="44">
        <f t="shared" si="105"/>
        <v>0.697480054280457</v>
      </c>
      <c r="AT149" s="44">
        <f t="shared" si="106"/>
        <v>0.0694164571211283</v>
      </c>
      <c r="AU149" s="45">
        <f t="shared" si="107"/>
        <v>0.04906688362252965</v>
      </c>
      <c r="AV149" s="42">
        <f t="shared" si="108"/>
        <v>27.778733999999986</v>
      </c>
      <c r="AW149" s="21">
        <f t="shared" si="109"/>
        <v>48.9943389999994</v>
      </c>
      <c r="AX149" s="21">
        <f t="shared" si="110"/>
        <v>7.325384000000014</v>
      </c>
      <c r="AY149" s="43">
        <f t="shared" si="111"/>
        <v>-84.09845000000001</v>
      </c>
      <c r="AZ149" s="49">
        <f t="shared" si="112"/>
        <v>0.8165048144133519</v>
      </c>
      <c r="BA149" s="50">
        <f t="shared" si="113"/>
        <v>1.4400985182585924</v>
      </c>
      <c r="BB149" s="50">
        <f t="shared" si="114"/>
        <v>0.21531619487866333</v>
      </c>
      <c r="BC149" s="51">
        <f t="shared" si="115"/>
        <v>-2.471919321798487</v>
      </c>
    </row>
    <row r="150" spans="1:55" ht="12.75">
      <c r="A150" s="34">
        <v>7201</v>
      </c>
      <c r="B150" s="35">
        <v>29.595518</v>
      </c>
      <c r="C150" s="8">
        <v>3.962067</v>
      </c>
      <c r="D150" s="8">
        <v>16.530812</v>
      </c>
      <c r="E150" s="8">
        <v>297.19625399999995</v>
      </c>
      <c r="F150" s="8">
        <v>15.864068</v>
      </c>
      <c r="G150" s="8">
        <v>9.918525</v>
      </c>
      <c r="H150" s="8">
        <v>0</v>
      </c>
      <c r="I150" s="36">
        <v>373.0672439999999</v>
      </c>
      <c r="J150" s="37">
        <f t="shared" si="78"/>
        <v>0.07933025071480145</v>
      </c>
      <c r="K150" s="9">
        <f t="shared" si="79"/>
        <v>0.010620248932924277</v>
      </c>
      <c r="L150" s="9">
        <f t="shared" si="80"/>
        <v>0.04431054257875292</v>
      </c>
      <c r="M150" s="9">
        <f t="shared" si="81"/>
        <v>0.7966291835581256</v>
      </c>
      <c r="N150" s="9">
        <f t="shared" si="82"/>
        <v>0.04252334734592781</v>
      </c>
      <c r="O150" s="9">
        <f t="shared" si="83"/>
        <v>0.026586426869468077</v>
      </c>
      <c r="P150" s="14">
        <f t="shared" si="84"/>
        <v>0</v>
      </c>
      <c r="Q150" s="42">
        <f t="shared" si="85"/>
        <v>29.595518</v>
      </c>
      <c r="R150" s="21">
        <f t="shared" si="86"/>
        <v>307.11477899999994</v>
      </c>
      <c r="S150" s="21">
        <f t="shared" si="87"/>
        <v>20.492879000000002</v>
      </c>
      <c r="T150" s="43">
        <f t="shared" si="88"/>
        <v>15.864068</v>
      </c>
      <c r="U150" s="38">
        <f t="shared" si="89"/>
        <v>0.07933025071480145</v>
      </c>
      <c r="V150" s="44">
        <f t="shared" si="90"/>
        <v>0.8232156104275936</v>
      </c>
      <c r="W150" s="44">
        <f t="shared" si="91"/>
        <v>0.0549307915116772</v>
      </c>
      <c r="X150" s="45">
        <f t="shared" si="92"/>
        <v>0.04252334734592781</v>
      </c>
      <c r="Y150" s="35">
        <v>33.999009</v>
      </c>
      <c r="Z150" s="8">
        <v>4.231885</v>
      </c>
      <c r="AA150" s="8">
        <v>17.205692</v>
      </c>
      <c r="AB150" s="8">
        <v>300.60634699999997</v>
      </c>
      <c r="AC150" s="8">
        <v>7.334303</v>
      </c>
      <c r="AD150" s="8">
        <v>9.69001</v>
      </c>
      <c r="AE150" s="8">
        <v>0</v>
      </c>
      <c r="AF150" s="36">
        <v>373.0672459999999</v>
      </c>
      <c r="AG150" s="38">
        <f t="shared" si="93"/>
        <v>0.09113372869583804</v>
      </c>
      <c r="AH150" s="44">
        <f t="shared" si="94"/>
        <v>0.011343491201816693</v>
      </c>
      <c r="AI150" s="44">
        <f t="shared" si="95"/>
        <v>0.04611954621242492</v>
      </c>
      <c r="AJ150" s="44">
        <f t="shared" si="96"/>
        <v>0.8057698761674184</v>
      </c>
      <c r="AK150" s="44">
        <f t="shared" si="97"/>
        <v>0.01965946653842384</v>
      </c>
      <c r="AL150" s="44">
        <f t="shared" si="98"/>
        <v>0.025973896545042164</v>
      </c>
      <c r="AM150" s="45">
        <f t="shared" si="99"/>
        <v>0</v>
      </c>
      <c r="AN150" s="42">
        <f t="shared" si="100"/>
        <v>33.999009</v>
      </c>
      <c r="AO150" s="21">
        <f t="shared" si="101"/>
        <v>310.29635699999994</v>
      </c>
      <c r="AP150" s="21">
        <f t="shared" si="102"/>
        <v>21.437576999999997</v>
      </c>
      <c r="AQ150" s="43">
        <f t="shared" si="103"/>
        <v>7.334303</v>
      </c>
      <c r="AR150" s="38">
        <f t="shared" si="104"/>
        <v>0.09113372869583804</v>
      </c>
      <c r="AS150" s="44">
        <f t="shared" si="105"/>
        <v>0.8317437727124605</v>
      </c>
      <c r="AT150" s="44">
        <f t="shared" si="106"/>
        <v>0.05746303741424161</v>
      </c>
      <c r="AU150" s="45">
        <f t="shared" si="107"/>
        <v>0.01965946653842384</v>
      </c>
      <c r="AV150" s="42">
        <f t="shared" si="108"/>
        <v>4.4034910000000025</v>
      </c>
      <c r="AW150" s="21">
        <f t="shared" si="109"/>
        <v>3.181578000000002</v>
      </c>
      <c r="AX150" s="21">
        <f t="shared" si="110"/>
        <v>0.9446979999999954</v>
      </c>
      <c r="AY150" s="43">
        <f t="shared" si="111"/>
        <v>-8.529765</v>
      </c>
      <c r="AZ150" s="49">
        <f t="shared" si="112"/>
        <v>1.1803477981036592</v>
      </c>
      <c r="BA150" s="50">
        <f t="shared" si="113"/>
        <v>0.8528162284866858</v>
      </c>
      <c r="BB150" s="50">
        <f t="shared" si="114"/>
        <v>0.25322459025644073</v>
      </c>
      <c r="BC150" s="51">
        <f t="shared" si="115"/>
        <v>-2.286388080750397</v>
      </c>
    </row>
    <row r="151" spans="1:55" ht="12.75">
      <c r="A151" s="34">
        <v>7202</v>
      </c>
      <c r="B151" s="35">
        <v>210.978539</v>
      </c>
      <c r="C151" s="8">
        <v>52.270448</v>
      </c>
      <c r="D151" s="8">
        <v>65.449271</v>
      </c>
      <c r="E151" s="8">
        <v>1234.705983</v>
      </c>
      <c r="F151" s="8">
        <v>60.260503</v>
      </c>
      <c r="G151" s="8">
        <v>182.827039</v>
      </c>
      <c r="H151" s="8">
        <v>0.413744</v>
      </c>
      <c r="I151" s="36">
        <v>1806.9055270000001</v>
      </c>
      <c r="J151" s="37">
        <f t="shared" si="78"/>
        <v>0.11676235190352595</v>
      </c>
      <c r="K151" s="9">
        <f t="shared" si="79"/>
        <v>0.028928157681151416</v>
      </c>
      <c r="L151" s="9">
        <f t="shared" si="80"/>
        <v>0.03622174486823626</v>
      </c>
      <c r="M151" s="9">
        <f t="shared" si="81"/>
        <v>0.6833262528395597</v>
      </c>
      <c r="N151" s="9">
        <f t="shared" si="82"/>
        <v>0.03335011272008799</v>
      </c>
      <c r="O151" s="9">
        <f t="shared" si="83"/>
        <v>0.10118240066681693</v>
      </c>
      <c r="P151" s="14">
        <f t="shared" si="84"/>
        <v>0.00022897932062166965</v>
      </c>
      <c r="Q151" s="42">
        <f t="shared" si="85"/>
        <v>211.39228300000002</v>
      </c>
      <c r="R151" s="21">
        <f t="shared" si="86"/>
        <v>1417.533022</v>
      </c>
      <c r="S151" s="21">
        <f t="shared" si="87"/>
        <v>117.719719</v>
      </c>
      <c r="T151" s="43">
        <f t="shared" si="88"/>
        <v>60.260503</v>
      </c>
      <c r="U151" s="38">
        <f t="shared" si="89"/>
        <v>0.11699133122414762</v>
      </c>
      <c r="V151" s="44">
        <f t="shared" si="90"/>
        <v>0.7845086535063767</v>
      </c>
      <c r="W151" s="44">
        <f t="shared" si="91"/>
        <v>0.06514990254938768</v>
      </c>
      <c r="X151" s="45">
        <f t="shared" si="92"/>
        <v>0.03335011272008799</v>
      </c>
      <c r="Y151" s="35">
        <v>225.883499</v>
      </c>
      <c r="Z151" s="8">
        <v>53.593441</v>
      </c>
      <c r="AA151" s="8">
        <v>66.813717</v>
      </c>
      <c r="AB151" s="8">
        <v>1258.919455</v>
      </c>
      <c r="AC151" s="8">
        <v>46.091855</v>
      </c>
      <c r="AD151" s="8">
        <v>155.297302</v>
      </c>
      <c r="AE151" s="8">
        <v>0.306254</v>
      </c>
      <c r="AF151" s="36">
        <v>1806.905523</v>
      </c>
      <c r="AG151" s="38">
        <f t="shared" si="93"/>
        <v>0.12501123917365714</v>
      </c>
      <c r="AH151" s="44">
        <f t="shared" si="94"/>
        <v>0.02966034482665014</v>
      </c>
      <c r="AI151" s="44">
        <f t="shared" si="95"/>
        <v>0.036976873445581086</v>
      </c>
      <c r="AJ151" s="44">
        <f t="shared" si="96"/>
        <v>0.6967267719249164</v>
      </c>
      <c r="AK151" s="44">
        <f t="shared" si="97"/>
        <v>0.02550872434184546</v>
      </c>
      <c r="AL151" s="44">
        <f t="shared" si="98"/>
        <v>0.08594655319796363</v>
      </c>
      <c r="AM151" s="45">
        <f t="shared" si="99"/>
        <v>0.00016949087565661092</v>
      </c>
      <c r="AN151" s="42">
        <f t="shared" si="100"/>
        <v>226.189753</v>
      </c>
      <c r="AO151" s="21">
        <f t="shared" si="101"/>
        <v>1414.216757</v>
      </c>
      <c r="AP151" s="21">
        <f t="shared" si="102"/>
        <v>120.407158</v>
      </c>
      <c r="AQ151" s="43">
        <f t="shared" si="103"/>
        <v>46.091855</v>
      </c>
      <c r="AR151" s="38">
        <f t="shared" si="104"/>
        <v>0.12518073004931374</v>
      </c>
      <c r="AS151" s="44">
        <f t="shared" si="105"/>
        <v>0.78267332512288</v>
      </c>
      <c r="AT151" s="44">
        <f t="shared" si="106"/>
        <v>0.06663721827223122</v>
      </c>
      <c r="AU151" s="45">
        <f t="shared" si="107"/>
        <v>0.02550872434184546</v>
      </c>
      <c r="AV151" s="42">
        <f t="shared" si="108"/>
        <v>14.797469999999976</v>
      </c>
      <c r="AW151" s="21">
        <f t="shared" si="109"/>
        <v>-3.3162650000001577</v>
      </c>
      <c r="AX151" s="21">
        <f t="shared" si="110"/>
        <v>2.6874389999999977</v>
      </c>
      <c r="AY151" s="43">
        <f t="shared" si="111"/>
        <v>-14.168647999999997</v>
      </c>
      <c r="AZ151" s="49">
        <f t="shared" si="112"/>
        <v>0.8189398825166117</v>
      </c>
      <c r="BA151" s="50">
        <f t="shared" si="113"/>
        <v>-0.18353283834966483</v>
      </c>
      <c r="BB151" s="50">
        <f t="shared" si="114"/>
        <v>0.1487315722843538</v>
      </c>
      <c r="BC151" s="51">
        <f t="shared" si="115"/>
        <v>-0.7841388378242529</v>
      </c>
    </row>
    <row r="152" spans="1:55" ht="12.75">
      <c r="A152" s="34">
        <v>7203</v>
      </c>
      <c r="B152" s="35">
        <v>174.445891</v>
      </c>
      <c r="C152" s="8">
        <v>31.412372</v>
      </c>
      <c r="D152" s="8">
        <v>8.675296</v>
      </c>
      <c r="E152" s="8">
        <v>696.122382</v>
      </c>
      <c r="F152" s="8">
        <v>18.272734</v>
      </c>
      <c r="G152" s="8">
        <v>103.481982</v>
      </c>
      <c r="H152" s="8">
        <v>0.253615</v>
      </c>
      <c r="I152" s="36">
        <v>1032.664272</v>
      </c>
      <c r="J152" s="37">
        <f t="shared" si="78"/>
        <v>0.16892798146501575</v>
      </c>
      <c r="K152" s="9">
        <f t="shared" si="79"/>
        <v>0.030418765180248244</v>
      </c>
      <c r="L152" s="9">
        <f t="shared" si="80"/>
        <v>0.008400887137499417</v>
      </c>
      <c r="M152" s="9">
        <f t="shared" si="81"/>
        <v>0.6741032888179558</v>
      </c>
      <c r="N152" s="9">
        <f t="shared" si="82"/>
        <v>0.017694747940306392</v>
      </c>
      <c r="O152" s="9">
        <f t="shared" si="83"/>
        <v>0.10020873657184104</v>
      </c>
      <c r="P152" s="14">
        <f t="shared" si="84"/>
        <v>0.000245592887133409</v>
      </c>
      <c r="Q152" s="42">
        <f t="shared" si="85"/>
        <v>174.69950599999999</v>
      </c>
      <c r="R152" s="21">
        <f t="shared" si="86"/>
        <v>799.604364</v>
      </c>
      <c r="S152" s="21">
        <f t="shared" si="87"/>
        <v>40.087668</v>
      </c>
      <c r="T152" s="43">
        <f t="shared" si="88"/>
        <v>18.272734</v>
      </c>
      <c r="U152" s="38">
        <f t="shared" si="89"/>
        <v>0.16917357435214916</v>
      </c>
      <c r="V152" s="44">
        <f t="shared" si="90"/>
        <v>0.7743120253897968</v>
      </c>
      <c r="W152" s="44">
        <f t="shared" si="91"/>
        <v>0.038819652317747665</v>
      </c>
      <c r="X152" s="45">
        <f t="shared" si="92"/>
        <v>0.017694747940306392</v>
      </c>
      <c r="Y152" s="35">
        <v>184.061705</v>
      </c>
      <c r="Z152" s="8">
        <v>30.934277</v>
      </c>
      <c r="AA152" s="8">
        <v>13.386953</v>
      </c>
      <c r="AB152" s="8">
        <v>696.0965120000001</v>
      </c>
      <c r="AC152" s="8">
        <v>7.954396</v>
      </c>
      <c r="AD152" s="8">
        <v>99.976812</v>
      </c>
      <c r="AE152" s="8">
        <v>0.253615</v>
      </c>
      <c r="AF152" s="36">
        <v>1032.6642700000002</v>
      </c>
      <c r="AG152" s="38">
        <f t="shared" si="93"/>
        <v>0.17823963701534934</v>
      </c>
      <c r="AH152" s="44">
        <f t="shared" si="94"/>
        <v>0.02995579283486628</v>
      </c>
      <c r="AI152" s="44">
        <f t="shared" si="95"/>
        <v>0.012963509402792624</v>
      </c>
      <c r="AJ152" s="44">
        <f t="shared" si="96"/>
        <v>0.6740782371136397</v>
      </c>
      <c r="AK152" s="44">
        <f t="shared" si="97"/>
        <v>0.007702789973157898</v>
      </c>
      <c r="AL152" s="44">
        <f t="shared" si="98"/>
        <v>0.09681443883632299</v>
      </c>
      <c r="AM152" s="45">
        <f t="shared" si="99"/>
        <v>0.000245592887133409</v>
      </c>
      <c r="AN152" s="42">
        <f t="shared" si="100"/>
        <v>184.31531999999999</v>
      </c>
      <c r="AO152" s="21">
        <f t="shared" si="101"/>
        <v>796.0733240000001</v>
      </c>
      <c r="AP152" s="21">
        <f t="shared" si="102"/>
        <v>44.32123</v>
      </c>
      <c r="AQ152" s="43">
        <f t="shared" si="103"/>
        <v>7.954396</v>
      </c>
      <c r="AR152" s="38">
        <f t="shared" si="104"/>
        <v>0.17848522990248275</v>
      </c>
      <c r="AS152" s="44">
        <f t="shared" si="105"/>
        <v>0.7708926759499627</v>
      </c>
      <c r="AT152" s="44">
        <f t="shared" si="106"/>
        <v>0.0429193022376589</v>
      </c>
      <c r="AU152" s="45">
        <f t="shared" si="107"/>
        <v>0.007702789973157898</v>
      </c>
      <c r="AV152" s="42">
        <f t="shared" si="108"/>
        <v>9.615814</v>
      </c>
      <c r="AW152" s="21">
        <f t="shared" si="109"/>
        <v>-3.5310399999999618</v>
      </c>
      <c r="AX152" s="21">
        <f t="shared" si="110"/>
        <v>4.233561999999999</v>
      </c>
      <c r="AY152" s="43">
        <f t="shared" si="111"/>
        <v>-10.318338</v>
      </c>
      <c r="AZ152" s="49">
        <f t="shared" si="112"/>
        <v>0.9311655550333586</v>
      </c>
      <c r="BA152" s="50">
        <f t="shared" si="113"/>
        <v>-0.34193494398341295</v>
      </c>
      <c r="BB152" s="50">
        <f t="shared" si="114"/>
        <v>0.40996499199112346</v>
      </c>
      <c r="BC152" s="51">
        <f t="shared" si="115"/>
        <v>-0.9991957967148494</v>
      </c>
    </row>
    <row r="153" spans="1:55" ht="12.75">
      <c r="A153" s="34">
        <v>7300</v>
      </c>
      <c r="B153" s="35">
        <v>694.03808</v>
      </c>
      <c r="C153" s="8">
        <v>120.500719</v>
      </c>
      <c r="D153" s="8">
        <v>56.399089</v>
      </c>
      <c r="E153" s="8">
        <v>1004.200908</v>
      </c>
      <c r="F153" s="8">
        <v>84.732374</v>
      </c>
      <c r="G153" s="8">
        <v>170.37844</v>
      </c>
      <c r="H153" s="8">
        <v>2.757697</v>
      </c>
      <c r="I153" s="36">
        <v>2133.0073070000003</v>
      </c>
      <c r="J153" s="37">
        <f t="shared" si="78"/>
        <v>0.32538007615929837</v>
      </c>
      <c r="K153" s="9">
        <f t="shared" si="79"/>
        <v>0.05649334561796698</v>
      </c>
      <c r="L153" s="9">
        <f t="shared" si="80"/>
        <v>0.02644111382783931</v>
      </c>
      <c r="M153" s="9">
        <f t="shared" si="81"/>
        <v>0.47079112420499547</v>
      </c>
      <c r="N153" s="9">
        <f t="shared" si="82"/>
        <v>0.039724371183319146</v>
      </c>
      <c r="O153" s="9">
        <f t="shared" si="83"/>
        <v>0.07987710095547272</v>
      </c>
      <c r="P153" s="14">
        <f t="shared" si="84"/>
        <v>0.0012928680511078996</v>
      </c>
      <c r="Q153" s="42">
        <f t="shared" si="85"/>
        <v>696.795777</v>
      </c>
      <c r="R153" s="21">
        <f t="shared" si="86"/>
        <v>1174.579348</v>
      </c>
      <c r="S153" s="21">
        <f t="shared" si="87"/>
        <v>176.899808</v>
      </c>
      <c r="T153" s="43">
        <f t="shared" si="88"/>
        <v>84.732374</v>
      </c>
      <c r="U153" s="38">
        <f t="shared" si="89"/>
        <v>0.32667294421040627</v>
      </c>
      <c r="V153" s="44">
        <f t="shared" si="90"/>
        <v>0.5506682251604681</v>
      </c>
      <c r="W153" s="44">
        <f t="shared" si="91"/>
        <v>0.08293445944580628</v>
      </c>
      <c r="X153" s="45">
        <f t="shared" si="92"/>
        <v>0.039724371183319146</v>
      </c>
      <c r="Y153" s="35">
        <v>729.547326</v>
      </c>
      <c r="Z153" s="8">
        <v>118.793683</v>
      </c>
      <c r="AA153" s="8">
        <v>59.368525</v>
      </c>
      <c r="AB153" s="8">
        <v>992.84567</v>
      </c>
      <c r="AC153" s="8">
        <v>65.610861</v>
      </c>
      <c r="AD153" s="8">
        <v>164.240608</v>
      </c>
      <c r="AE153" s="8">
        <v>2.600627</v>
      </c>
      <c r="AF153" s="36">
        <v>2133.0072999999998</v>
      </c>
      <c r="AG153" s="38">
        <f t="shared" si="93"/>
        <v>0.34202757937387596</v>
      </c>
      <c r="AH153" s="44">
        <f t="shared" si="94"/>
        <v>0.055693050187942926</v>
      </c>
      <c r="AI153" s="44">
        <f t="shared" si="95"/>
        <v>0.027833249705787336</v>
      </c>
      <c r="AJ153" s="44">
        <f t="shared" si="96"/>
        <v>0.46546754281700164</v>
      </c>
      <c r="AK153" s="44">
        <f t="shared" si="97"/>
        <v>0.03075979195414917</v>
      </c>
      <c r="AL153" s="44">
        <f t="shared" si="98"/>
        <v>0.07699955244457116</v>
      </c>
      <c r="AM153" s="45">
        <f t="shared" si="99"/>
        <v>0.0012192302349201467</v>
      </c>
      <c r="AN153" s="42">
        <f t="shared" si="100"/>
        <v>732.147953</v>
      </c>
      <c r="AO153" s="21">
        <f t="shared" si="101"/>
        <v>1157.086278</v>
      </c>
      <c r="AP153" s="21">
        <f t="shared" si="102"/>
        <v>178.162208</v>
      </c>
      <c r="AQ153" s="43">
        <f t="shared" si="103"/>
        <v>65.610861</v>
      </c>
      <c r="AR153" s="38">
        <f t="shared" si="104"/>
        <v>0.3432468096087961</v>
      </c>
      <c r="AS153" s="44">
        <f t="shared" si="105"/>
        <v>0.5424670952615728</v>
      </c>
      <c r="AT153" s="44">
        <f t="shared" si="106"/>
        <v>0.08352629989373025</v>
      </c>
      <c r="AU153" s="45">
        <f t="shared" si="107"/>
        <v>0.03075979195414917</v>
      </c>
      <c r="AV153" s="42">
        <f t="shared" si="108"/>
        <v>35.352175999999986</v>
      </c>
      <c r="AW153" s="21">
        <f t="shared" si="109"/>
        <v>-17.49306999999999</v>
      </c>
      <c r="AX153" s="21">
        <f t="shared" si="110"/>
        <v>1.2623999999999853</v>
      </c>
      <c r="AY153" s="43">
        <f t="shared" si="111"/>
        <v>-19.121512999999993</v>
      </c>
      <c r="AZ153" s="49">
        <f t="shared" si="112"/>
        <v>1.6573865398389842</v>
      </c>
      <c r="BA153" s="50">
        <f t="shared" si="113"/>
        <v>-0.8201129898895321</v>
      </c>
      <c r="BB153" s="50">
        <f t="shared" si="114"/>
        <v>0.059184044792397195</v>
      </c>
      <c r="BC153" s="51">
        <f t="shared" si="115"/>
        <v>-0.8964579229169976</v>
      </c>
    </row>
    <row r="154" spans="1:55" ht="12.75">
      <c r="A154" s="34">
        <v>7301</v>
      </c>
      <c r="B154" s="35">
        <v>69.355315</v>
      </c>
      <c r="C154" s="8">
        <v>22.939676</v>
      </c>
      <c r="D154" s="8">
        <v>34.716694</v>
      </c>
      <c r="E154" s="8">
        <v>431.07682200000005</v>
      </c>
      <c r="F154" s="8">
        <v>25.880172</v>
      </c>
      <c r="G154" s="8">
        <v>64.14495</v>
      </c>
      <c r="H154" s="8">
        <v>0</v>
      </c>
      <c r="I154" s="36">
        <v>648.1136290000001</v>
      </c>
      <c r="J154" s="37">
        <f t="shared" si="78"/>
        <v>0.10701104234918041</v>
      </c>
      <c r="K154" s="9">
        <f t="shared" si="79"/>
        <v>0.035394528017246796</v>
      </c>
      <c r="L154" s="9">
        <f t="shared" si="80"/>
        <v>0.05356575212523419</v>
      </c>
      <c r="M154" s="9">
        <f t="shared" si="81"/>
        <v>0.6651253772662139</v>
      </c>
      <c r="N154" s="9">
        <f t="shared" si="82"/>
        <v>0.0399315349068211</v>
      </c>
      <c r="O154" s="9">
        <f t="shared" si="83"/>
        <v>0.09897176533530355</v>
      </c>
      <c r="P154" s="14">
        <f t="shared" si="84"/>
        <v>0</v>
      </c>
      <c r="Q154" s="42">
        <f t="shared" si="85"/>
        <v>69.355315</v>
      </c>
      <c r="R154" s="21">
        <f t="shared" si="86"/>
        <v>495.22177200000004</v>
      </c>
      <c r="S154" s="21">
        <f t="shared" si="87"/>
        <v>57.656369999999995</v>
      </c>
      <c r="T154" s="43">
        <f t="shared" si="88"/>
        <v>25.880172</v>
      </c>
      <c r="U154" s="38">
        <f t="shared" si="89"/>
        <v>0.10701104234918041</v>
      </c>
      <c r="V154" s="44">
        <f t="shared" si="90"/>
        <v>0.7640971426015175</v>
      </c>
      <c r="W154" s="44">
        <f t="shared" si="91"/>
        <v>0.08896028014248099</v>
      </c>
      <c r="X154" s="45">
        <f t="shared" si="92"/>
        <v>0.0399315349068211</v>
      </c>
      <c r="Y154" s="35">
        <v>70.488574</v>
      </c>
      <c r="Z154" s="8">
        <v>23.370665</v>
      </c>
      <c r="AA154" s="8">
        <v>34.743724</v>
      </c>
      <c r="AB154" s="8">
        <v>441.646058</v>
      </c>
      <c r="AC154" s="8">
        <v>16.172683</v>
      </c>
      <c r="AD154" s="8">
        <v>61.691919</v>
      </c>
      <c r="AE154" s="8">
        <v>0</v>
      </c>
      <c r="AF154" s="36">
        <v>648.113623</v>
      </c>
      <c r="AG154" s="38">
        <f t="shared" si="93"/>
        <v>0.1087595922165062</v>
      </c>
      <c r="AH154" s="44">
        <f t="shared" si="94"/>
        <v>0.03605951789049632</v>
      </c>
      <c r="AI154" s="44">
        <f t="shared" si="95"/>
        <v>0.053607457774969884</v>
      </c>
      <c r="AJ154" s="44">
        <f t="shared" si="96"/>
        <v>0.6814330670401624</v>
      </c>
      <c r="AK154" s="44">
        <f t="shared" si="97"/>
        <v>0.024953468460389372</v>
      </c>
      <c r="AL154" s="44">
        <f t="shared" si="98"/>
        <v>0.09518688735983978</v>
      </c>
      <c r="AM154" s="45">
        <f t="shared" si="99"/>
        <v>0</v>
      </c>
      <c r="AN154" s="42">
        <f t="shared" si="100"/>
        <v>70.488574</v>
      </c>
      <c r="AO154" s="21">
        <f t="shared" si="101"/>
        <v>503.33797699999997</v>
      </c>
      <c r="AP154" s="21">
        <f t="shared" si="102"/>
        <v>58.114389</v>
      </c>
      <c r="AQ154" s="43">
        <f t="shared" si="103"/>
        <v>16.172683</v>
      </c>
      <c r="AR154" s="38">
        <f t="shared" si="104"/>
        <v>0.1087595922165062</v>
      </c>
      <c r="AS154" s="44">
        <f t="shared" si="105"/>
        <v>0.7766199544000022</v>
      </c>
      <c r="AT154" s="44">
        <f t="shared" si="106"/>
        <v>0.08966697566546622</v>
      </c>
      <c r="AU154" s="45">
        <f t="shared" si="107"/>
        <v>0.024953468460389372</v>
      </c>
      <c r="AV154" s="42">
        <f t="shared" si="108"/>
        <v>1.1332589999999954</v>
      </c>
      <c r="AW154" s="21">
        <f t="shared" si="109"/>
        <v>8.116204999999923</v>
      </c>
      <c r="AX154" s="21">
        <f t="shared" si="110"/>
        <v>0.4580190000000073</v>
      </c>
      <c r="AY154" s="43">
        <f t="shared" si="111"/>
        <v>-9.707489000000002</v>
      </c>
      <c r="AZ154" s="49">
        <f t="shared" si="112"/>
        <v>0.17485498673257965</v>
      </c>
      <c r="BA154" s="50">
        <f t="shared" si="113"/>
        <v>1.252281179848469</v>
      </c>
      <c r="BB154" s="50">
        <f t="shared" si="114"/>
        <v>0.07066955229852317</v>
      </c>
      <c r="BC154" s="51">
        <f t="shared" si="115"/>
        <v>-1.497806644643173</v>
      </c>
    </row>
    <row r="155" spans="1:55" ht="12.75">
      <c r="A155" s="34">
        <v>7302</v>
      </c>
      <c r="B155" s="35">
        <v>381.780907</v>
      </c>
      <c r="C155" s="8">
        <v>120.489544</v>
      </c>
      <c r="D155" s="8">
        <v>28.26496</v>
      </c>
      <c r="E155" s="8">
        <v>1071.2316660000001</v>
      </c>
      <c r="F155" s="8">
        <v>115.88546</v>
      </c>
      <c r="G155" s="8">
        <v>90.55026</v>
      </c>
      <c r="H155" s="8">
        <v>0</v>
      </c>
      <c r="I155" s="36">
        <v>1808.202797</v>
      </c>
      <c r="J155" s="37">
        <f t="shared" si="78"/>
        <v>0.21113832344105152</v>
      </c>
      <c r="K155" s="9">
        <f t="shared" si="79"/>
        <v>0.06663497269216977</v>
      </c>
      <c r="L155" s="9">
        <f t="shared" si="80"/>
        <v>0.015631521003559204</v>
      </c>
      <c r="M155" s="9">
        <f t="shared" si="81"/>
        <v>0.5924289398165333</v>
      </c>
      <c r="N155" s="9">
        <f t="shared" si="82"/>
        <v>0.06408875165565846</v>
      </c>
      <c r="O155" s="9">
        <f t="shared" si="83"/>
        <v>0.05007749139102786</v>
      </c>
      <c r="P155" s="14">
        <f t="shared" si="84"/>
        <v>0</v>
      </c>
      <c r="Q155" s="42">
        <f t="shared" si="85"/>
        <v>381.780907</v>
      </c>
      <c r="R155" s="21">
        <f t="shared" si="86"/>
        <v>1161.781926</v>
      </c>
      <c r="S155" s="21">
        <f t="shared" si="87"/>
        <v>148.754504</v>
      </c>
      <c r="T155" s="43">
        <f t="shared" si="88"/>
        <v>115.88546</v>
      </c>
      <c r="U155" s="38">
        <f t="shared" si="89"/>
        <v>0.21113832344105152</v>
      </c>
      <c r="V155" s="44">
        <f t="shared" si="90"/>
        <v>0.6425064312075611</v>
      </c>
      <c r="W155" s="44">
        <f t="shared" si="91"/>
        <v>0.08226649369572897</v>
      </c>
      <c r="X155" s="45">
        <f t="shared" si="92"/>
        <v>0.06408875165565846</v>
      </c>
      <c r="Y155" s="35">
        <v>393.849702</v>
      </c>
      <c r="Z155" s="8">
        <v>118.727212</v>
      </c>
      <c r="AA155" s="8">
        <v>31.65325</v>
      </c>
      <c r="AB155" s="8">
        <v>1091.638386</v>
      </c>
      <c r="AC155" s="8">
        <v>72.233856</v>
      </c>
      <c r="AD155" s="8">
        <v>100.100387</v>
      </c>
      <c r="AE155" s="8">
        <v>0</v>
      </c>
      <c r="AF155" s="36">
        <v>1808.2027930000002</v>
      </c>
      <c r="AG155" s="38">
        <f t="shared" si="93"/>
        <v>0.21781279326270173</v>
      </c>
      <c r="AH155" s="44">
        <f t="shared" si="94"/>
        <v>0.06566034086275113</v>
      </c>
      <c r="AI155" s="44">
        <f t="shared" si="95"/>
        <v>0.017505365024606808</v>
      </c>
      <c r="AJ155" s="44">
        <f t="shared" si="96"/>
        <v>0.6037145766012219</v>
      </c>
      <c r="AK155" s="44">
        <f t="shared" si="97"/>
        <v>0.03994787316989202</v>
      </c>
      <c r="AL155" s="44">
        <f t="shared" si="98"/>
        <v>0.05535904886668528</v>
      </c>
      <c r="AM155" s="45">
        <f t="shared" si="99"/>
        <v>0</v>
      </c>
      <c r="AN155" s="42">
        <f t="shared" si="100"/>
        <v>393.849702</v>
      </c>
      <c r="AO155" s="21">
        <f t="shared" si="101"/>
        <v>1191.738773</v>
      </c>
      <c r="AP155" s="21">
        <f t="shared" si="102"/>
        <v>150.380462</v>
      </c>
      <c r="AQ155" s="43">
        <f t="shared" si="103"/>
        <v>72.233856</v>
      </c>
      <c r="AR155" s="38">
        <f t="shared" si="104"/>
        <v>0.21781279326270173</v>
      </c>
      <c r="AS155" s="44">
        <f t="shared" si="105"/>
        <v>0.6590736254679072</v>
      </c>
      <c r="AT155" s="44">
        <f t="shared" si="106"/>
        <v>0.08316570588735794</v>
      </c>
      <c r="AU155" s="45">
        <f t="shared" si="107"/>
        <v>0.03994787316989202</v>
      </c>
      <c r="AV155" s="42">
        <f t="shared" si="108"/>
        <v>12.068794999999966</v>
      </c>
      <c r="AW155" s="21">
        <f t="shared" si="109"/>
        <v>29.956846999999925</v>
      </c>
      <c r="AX155" s="21">
        <f t="shared" si="110"/>
        <v>1.6259579999999971</v>
      </c>
      <c r="AY155" s="43">
        <f t="shared" si="111"/>
        <v>-43.65160399999999</v>
      </c>
      <c r="AZ155" s="49">
        <f t="shared" si="112"/>
        <v>0.6674469821650209</v>
      </c>
      <c r="BA155" s="50">
        <f t="shared" si="113"/>
        <v>1.656719426034603</v>
      </c>
      <c r="BB155" s="50">
        <f t="shared" si="114"/>
        <v>0.0899212191628973</v>
      </c>
      <c r="BC155" s="51">
        <f t="shared" si="115"/>
        <v>-2.414087848576644</v>
      </c>
    </row>
    <row r="156" spans="1:55" ht="12.75">
      <c r="A156" s="34">
        <v>7401</v>
      </c>
      <c r="B156" s="35">
        <v>310.836784</v>
      </c>
      <c r="C156" s="8">
        <v>153.358624</v>
      </c>
      <c r="D156" s="8">
        <v>15.970637</v>
      </c>
      <c r="E156" s="8">
        <v>298.96909500000004</v>
      </c>
      <c r="F156" s="8">
        <v>48.384722</v>
      </c>
      <c r="G156" s="8">
        <v>25.924087</v>
      </c>
      <c r="H156" s="8">
        <v>0</v>
      </c>
      <c r="I156" s="36">
        <v>853.4439490000001</v>
      </c>
      <c r="J156" s="37">
        <f t="shared" si="78"/>
        <v>0.36421464393088104</v>
      </c>
      <c r="K156" s="9">
        <f t="shared" si="79"/>
        <v>0.17969384419409595</v>
      </c>
      <c r="L156" s="9">
        <f t="shared" si="80"/>
        <v>0.01871316448925927</v>
      </c>
      <c r="M156" s="9">
        <f t="shared" si="81"/>
        <v>0.3503089984413259</v>
      </c>
      <c r="N156" s="9">
        <f t="shared" si="82"/>
        <v>0.05669349704417436</v>
      </c>
      <c r="O156" s="9">
        <f t="shared" si="83"/>
        <v>0.030375851900263456</v>
      </c>
      <c r="P156" s="14">
        <f t="shared" si="84"/>
        <v>0</v>
      </c>
      <c r="Q156" s="42">
        <f t="shared" si="85"/>
        <v>310.836784</v>
      </c>
      <c r="R156" s="21">
        <f t="shared" si="86"/>
        <v>324.893182</v>
      </c>
      <c r="S156" s="21">
        <f t="shared" si="87"/>
        <v>169.329261</v>
      </c>
      <c r="T156" s="43">
        <f t="shared" si="88"/>
        <v>48.384722</v>
      </c>
      <c r="U156" s="38">
        <f t="shared" si="89"/>
        <v>0.36421464393088104</v>
      </c>
      <c r="V156" s="44">
        <f t="shared" si="90"/>
        <v>0.38068485034158933</v>
      </c>
      <c r="W156" s="44">
        <f t="shared" si="91"/>
        <v>0.19840700868335523</v>
      </c>
      <c r="X156" s="45">
        <f t="shared" si="92"/>
        <v>0.05669349704417436</v>
      </c>
      <c r="Y156" s="35">
        <v>317.803967</v>
      </c>
      <c r="Z156" s="8">
        <v>154.712216</v>
      </c>
      <c r="AA156" s="8">
        <v>19.25344</v>
      </c>
      <c r="AB156" s="8">
        <v>291.53092499999997</v>
      </c>
      <c r="AC156" s="8">
        <v>44.480105</v>
      </c>
      <c r="AD156" s="8">
        <v>25.663287</v>
      </c>
      <c r="AE156" s="8">
        <v>0</v>
      </c>
      <c r="AF156" s="36">
        <v>853.4439399999999</v>
      </c>
      <c r="AG156" s="38">
        <f t="shared" si="93"/>
        <v>0.3723782532788219</v>
      </c>
      <c r="AH156" s="44">
        <f t="shared" si="94"/>
        <v>0.1812798792249683</v>
      </c>
      <c r="AI156" s="44">
        <f t="shared" si="95"/>
        <v>0.02255970063711823</v>
      </c>
      <c r="AJ156" s="44">
        <f t="shared" si="96"/>
        <v>0.341593522739945</v>
      </c>
      <c r="AK156" s="44">
        <f t="shared" si="97"/>
        <v>0.05211836706103355</v>
      </c>
      <c r="AL156" s="44">
        <f t="shared" si="98"/>
        <v>0.030070266512604915</v>
      </c>
      <c r="AM156" s="45">
        <f t="shared" si="99"/>
        <v>0</v>
      </c>
      <c r="AN156" s="42">
        <f t="shared" si="100"/>
        <v>317.803967</v>
      </c>
      <c r="AO156" s="21">
        <f t="shared" si="101"/>
        <v>317.194212</v>
      </c>
      <c r="AP156" s="21">
        <f t="shared" si="102"/>
        <v>173.96565600000002</v>
      </c>
      <c r="AQ156" s="43">
        <f t="shared" si="103"/>
        <v>44.480105</v>
      </c>
      <c r="AR156" s="38">
        <f t="shared" si="104"/>
        <v>0.3723782532788219</v>
      </c>
      <c r="AS156" s="44">
        <f t="shared" si="105"/>
        <v>0.3716637892525499</v>
      </c>
      <c r="AT156" s="44">
        <f t="shared" si="106"/>
        <v>0.20383957986208653</v>
      </c>
      <c r="AU156" s="45">
        <f t="shared" si="107"/>
        <v>0.05211836706103355</v>
      </c>
      <c r="AV156" s="42">
        <f t="shared" si="108"/>
        <v>6.967182999999977</v>
      </c>
      <c r="AW156" s="21">
        <f t="shared" si="109"/>
        <v>-7.698970000000031</v>
      </c>
      <c r="AX156" s="21">
        <f t="shared" si="110"/>
        <v>4.636395000000022</v>
      </c>
      <c r="AY156" s="43">
        <f t="shared" si="111"/>
        <v>-3.9046169999999947</v>
      </c>
      <c r="AZ156" s="49">
        <f t="shared" si="112"/>
        <v>0.8163609347940859</v>
      </c>
      <c r="BA156" s="50">
        <f t="shared" si="113"/>
        <v>-0.9021061089039439</v>
      </c>
      <c r="BB156" s="50">
        <f t="shared" si="114"/>
        <v>0.5432571178731305</v>
      </c>
      <c r="BC156" s="51">
        <f t="shared" si="115"/>
        <v>-0.4575129983140809</v>
      </c>
    </row>
    <row r="157" spans="1:55" ht="12.75">
      <c r="A157" s="34">
        <v>7402</v>
      </c>
      <c r="B157" s="35">
        <v>156.43987</v>
      </c>
      <c r="C157" s="8">
        <v>125.025424</v>
      </c>
      <c r="D157" s="8">
        <v>5.202388</v>
      </c>
      <c r="E157" s="8">
        <v>157.879492</v>
      </c>
      <c r="F157" s="8">
        <v>9.664827</v>
      </c>
      <c r="G157" s="8">
        <v>7.7115730000000005</v>
      </c>
      <c r="H157" s="8">
        <v>0</v>
      </c>
      <c r="I157" s="36">
        <v>461.92357400000003</v>
      </c>
      <c r="J157" s="37">
        <f t="shared" si="78"/>
        <v>0.33867046153396796</v>
      </c>
      <c r="K157" s="9">
        <f t="shared" si="79"/>
        <v>0.2706625750172257</v>
      </c>
      <c r="L157" s="9">
        <f t="shared" si="80"/>
        <v>0.01126244316770895</v>
      </c>
      <c r="M157" s="9">
        <f t="shared" si="81"/>
        <v>0.3417870420269999</v>
      </c>
      <c r="N157" s="9">
        <f t="shared" si="82"/>
        <v>0.02092300013248512</v>
      </c>
      <c r="O157" s="9">
        <f t="shared" si="83"/>
        <v>0.016694478121612386</v>
      </c>
      <c r="P157" s="14">
        <f t="shared" si="84"/>
        <v>0</v>
      </c>
      <c r="Q157" s="42">
        <f t="shared" si="85"/>
        <v>156.43987</v>
      </c>
      <c r="R157" s="21">
        <f t="shared" si="86"/>
        <v>165.591065</v>
      </c>
      <c r="S157" s="21">
        <f t="shared" si="87"/>
        <v>130.227812</v>
      </c>
      <c r="T157" s="43">
        <f t="shared" si="88"/>
        <v>9.664827</v>
      </c>
      <c r="U157" s="38">
        <f t="shared" si="89"/>
        <v>0.33867046153396796</v>
      </c>
      <c r="V157" s="44">
        <f t="shared" si="90"/>
        <v>0.35848152014861223</v>
      </c>
      <c r="W157" s="44">
        <f t="shared" si="91"/>
        <v>0.2819250181849346</v>
      </c>
      <c r="X157" s="45">
        <f t="shared" si="92"/>
        <v>0.02092300013248512</v>
      </c>
      <c r="Y157" s="35">
        <v>159.329132</v>
      </c>
      <c r="Z157" s="8">
        <v>121.73532</v>
      </c>
      <c r="AA157" s="8">
        <v>6.098373</v>
      </c>
      <c r="AB157" s="8">
        <v>156.866217</v>
      </c>
      <c r="AC157" s="8">
        <v>11.140446</v>
      </c>
      <c r="AD157" s="8">
        <v>6.754084000000001</v>
      </c>
      <c r="AE157" s="8">
        <v>0</v>
      </c>
      <c r="AF157" s="36">
        <v>461.9235719999999</v>
      </c>
      <c r="AG157" s="38">
        <f t="shared" si="93"/>
        <v>0.3449253100903657</v>
      </c>
      <c r="AH157" s="44">
        <f t="shared" si="94"/>
        <v>0.26353995953451814</v>
      </c>
      <c r="AI157" s="44">
        <f t="shared" si="95"/>
        <v>0.013202125510052447</v>
      </c>
      <c r="AJ157" s="44">
        <f t="shared" si="96"/>
        <v>0.3395934432218434</v>
      </c>
      <c r="AK157" s="44">
        <f t="shared" si="97"/>
        <v>0.024117509101191707</v>
      </c>
      <c r="AL157" s="44">
        <f t="shared" si="98"/>
        <v>0.014621648212307952</v>
      </c>
      <c r="AM157" s="45">
        <f t="shared" si="99"/>
        <v>0</v>
      </c>
      <c r="AN157" s="42">
        <f t="shared" si="100"/>
        <v>159.329132</v>
      </c>
      <c r="AO157" s="21">
        <f t="shared" si="101"/>
        <v>163.620301</v>
      </c>
      <c r="AP157" s="21">
        <f t="shared" si="102"/>
        <v>127.833693</v>
      </c>
      <c r="AQ157" s="43">
        <f t="shared" si="103"/>
        <v>11.140446</v>
      </c>
      <c r="AR157" s="38">
        <f t="shared" si="104"/>
        <v>0.3449253100903657</v>
      </c>
      <c r="AS157" s="44">
        <f t="shared" si="105"/>
        <v>0.3542150914341514</v>
      </c>
      <c r="AT157" s="44">
        <f t="shared" si="106"/>
        <v>0.2767420850445706</v>
      </c>
      <c r="AU157" s="45">
        <f t="shared" si="107"/>
        <v>0.024117509101191707</v>
      </c>
      <c r="AV157" s="42">
        <f t="shared" si="108"/>
        <v>2.889261999999974</v>
      </c>
      <c r="AW157" s="21">
        <f t="shared" si="109"/>
        <v>-1.9707639999999742</v>
      </c>
      <c r="AX157" s="21">
        <f t="shared" si="110"/>
        <v>-2.3941190000000034</v>
      </c>
      <c r="AY157" s="43">
        <f t="shared" si="111"/>
        <v>1.475619</v>
      </c>
      <c r="AZ157" s="49">
        <f t="shared" si="112"/>
        <v>0.6254848556397741</v>
      </c>
      <c r="BA157" s="50">
        <f t="shared" si="113"/>
        <v>-0.42664287144608126</v>
      </c>
      <c r="BB157" s="50">
        <f t="shared" si="114"/>
        <v>-0.5182933140363999</v>
      </c>
      <c r="BC157" s="51">
        <f t="shared" si="115"/>
        <v>0.3194508968706586</v>
      </c>
    </row>
    <row r="158" spans="1:55" ht="12.75">
      <c r="A158" s="34">
        <v>7403</v>
      </c>
      <c r="B158" s="35">
        <v>279.893746</v>
      </c>
      <c r="C158" s="8">
        <v>133.871434</v>
      </c>
      <c r="D158" s="8">
        <v>7.839397</v>
      </c>
      <c r="E158" s="8">
        <v>252.30775300000002</v>
      </c>
      <c r="F158" s="8">
        <v>15.837775</v>
      </c>
      <c r="G158" s="8">
        <v>22.743555</v>
      </c>
      <c r="H158" s="8">
        <v>0</v>
      </c>
      <c r="I158" s="36">
        <v>712.49366</v>
      </c>
      <c r="J158" s="37">
        <f t="shared" si="78"/>
        <v>0.39283682327783803</v>
      </c>
      <c r="K158" s="9">
        <f t="shared" si="79"/>
        <v>0.18789140383368463</v>
      </c>
      <c r="L158" s="9">
        <f t="shared" si="80"/>
        <v>0.01100276036140448</v>
      </c>
      <c r="M158" s="9">
        <f t="shared" si="81"/>
        <v>0.3541192956018725</v>
      </c>
      <c r="N158" s="9">
        <f t="shared" si="82"/>
        <v>0.022228653936373275</v>
      </c>
      <c r="O158" s="9">
        <f t="shared" si="83"/>
        <v>0.03192106298882716</v>
      </c>
      <c r="P158" s="14">
        <f t="shared" si="84"/>
        <v>0</v>
      </c>
      <c r="Q158" s="42">
        <f t="shared" si="85"/>
        <v>279.893746</v>
      </c>
      <c r="R158" s="21">
        <f t="shared" si="86"/>
        <v>275.051308</v>
      </c>
      <c r="S158" s="21">
        <f t="shared" si="87"/>
        <v>141.71083099999998</v>
      </c>
      <c r="T158" s="43">
        <f t="shared" si="88"/>
        <v>15.837775</v>
      </c>
      <c r="U158" s="38">
        <f t="shared" si="89"/>
        <v>0.39283682327783803</v>
      </c>
      <c r="V158" s="44">
        <f t="shared" si="90"/>
        <v>0.38604035859069963</v>
      </c>
      <c r="W158" s="44">
        <f t="shared" si="91"/>
        <v>0.1988941641950891</v>
      </c>
      <c r="X158" s="45">
        <f t="shared" si="92"/>
        <v>0.022228653936373275</v>
      </c>
      <c r="Y158" s="35">
        <v>289.794272</v>
      </c>
      <c r="Z158" s="8">
        <v>131.296372</v>
      </c>
      <c r="AA158" s="8">
        <v>11.16507</v>
      </c>
      <c r="AB158" s="8">
        <v>239.518021</v>
      </c>
      <c r="AC158" s="8">
        <v>17.302086</v>
      </c>
      <c r="AD158" s="8">
        <v>23.417831</v>
      </c>
      <c r="AE158" s="8">
        <v>0</v>
      </c>
      <c r="AF158" s="36">
        <v>712.493652</v>
      </c>
      <c r="AG158" s="38">
        <f t="shared" si="93"/>
        <v>0.40673242201200777</v>
      </c>
      <c r="AH158" s="44">
        <f t="shared" si="94"/>
        <v>0.18427724956878913</v>
      </c>
      <c r="AI158" s="44">
        <f t="shared" si="95"/>
        <v>0.01567041312339537</v>
      </c>
      <c r="AJ158" s="44">
        <f t="shared" si="96"/>
        <v>0.3361686348198523</v>
      </c>
      <c r="AK158" s="44">
        <f t="shared" si="97"/>
        <v>0.024283845557306432</v>
      </c>
      <c r="AL158" s="44">
        <f t="shared" si="98"/>
        <v>0.032867423690478875</v>
      </c>
      <c r="AM158" s="45">
        <f t="shared" si="99"/>
        <v>0</v>
      </c>
      <c r="AN158" s="42">
        <f t="shared" si="100"/>
        <v>289.794272</v>
      </c>
      <c r="AO158" s="21">
        <f t="shared" si="101"/>
        <v>262.935852</v>
      </c>
      <c r="AP158" s="21">
        <f t="shared" si="102"/>
        <v>142.46144199999998</v>
      </c>
      <c r="AQ158" s="43">
        <f t="shared" si="103"/>
        <v>17.302086</v>
      </c>
      <c r="AR158" s="38">
        <f t="shared" si="104"/>
        <v>0.40673242201200777</v>
      </c>
      <c r="AS158" s="44">
        <f t="shared" si="105"/>
        <v>0.36903605851033117</v>
      </c>
      <c r="AT158" s="44">
        <f t="shared" si="106"/>
        <v>0.1999476626921845</v>
      </c>
      <c r="AU158" s="45">
        <f t="shared" si="107"/>
        <v>0.024283845557306432</v>
      </c>
      <c r="AV158" s="42">
        <f t="shared" si="108"/>
        <v>9.900525999999957</v>
      </c>
      <c r="AW158" s="21">
        <f t="shared" si="109"/>
        <v>-12.115455999999995</v>
      </c>
      <c r="AX158" s="21">
        <f t="shared" si="110"/>
        <v>0.7506109999999921</v>
      </c>
      <c r="AY158" s="43">
        <f t="shared" si="111"/>
        <v>1.4643109999999986</v>
      </c>
      <c r="AZ158" s="49">
        <f t="shared" si="112"/>
        <v>1.3895598734169734</v>
      </c>
      <c r="BA158" s="50">
        <f t="shared" si="113"/>
        <v>-1.7004300080368462</v>
      </c>
      <c r="BB158" s="50">
        <f t="shared" si="114"/>
        <v>0.10534984970954064</v>
      </c>
      <c r="BC158" s="51">
        <f t="shared" si="115"/>
        <v>0.2055191620933157</v>
      </c>
    </row>
    <row r="159" spans="1:55" ht="12.75">
      <c r="A159" s="34">
        <v>7404</v>
      </c>
      <c r="B159" s="35">
        <v>118.844476</v>
      </c>
      <c r="C159" s="8">
        <v>31.555226</v>
      </c>
      <c r="D159" s="8">
        <v>16.505684</v>
      </c>
      <c r="E159" s="8">
        <v>635.0420740000001</v>
      </c>
      <c r="F159" s="8">
        <v>115.736884</v>
      </c>
      <c r="G159" s="8">
        <v>147.152007</v>
      </c>
      <c r="H159" s="8">
        <v>1.696839</v>
      </c>
      <c r="I159" s="36">
        <v>1066.53319</v>
      </c>
      <c r="J159" s="37">
        <f t="shared" si="78"/>
        <v>0.11143064005349894</v>
      </c>
      <c r="K159" s="9">
        <f t="shared" si="79"/>
        <v>0.02958672669155284</v>
      </c>
      <c r="L159" s="9">
        <f t="shared" si="80"/>
        <v>0.015476015331505995</v>
      </c>
      <c r="M159" s="9">
        <f t="shared" si="81"/>
        <v>0.5954264526920161</v>
      </c>
      <c r="N159" s="9">
        <f t="shared" si="82"/>
        <v>0.10851690794545268</v>
      </c>
      <c r="O159" s="9">
        <f t="shared" si="83"/>
        <v>0.13797227163647854</v>
      </c>
      <c r="P159" s="14">
        <f t="shared" si="84"/>
        <v>0.0015909856494948833</v>
      </c>
      <c r="Q159" s="42">
        <f t="shared" si="85"/>
        <v>120.541315</v>
      </c>
      <c r="R159" s="21">
        <f t="shared" si="86"/>
        <v>782.1940810000001</v>
      </c>
      <c r="S159" s="21">
        <f t="shared" si="87"/>
        <v>48.06091</v>
      </c>
      <c r="T159" s="43">
        <f t="shared" si="88"/>
        <v>115.736884</v>
      </c>
      <c r="U159" s="38">
        <f t="shared" si="89"/>
        <v>0.11302162570299382</v>
      </c>
      <c r="V159" s="44">
        <f t="shared" si="90"/>
        <v>0.7333987243284946</v>
      </c>
      <c r="W159" s="44">
        <f t="shared" si="91"/>
        <v>0.045062742023058835</v>
      </c>
      <c r="X159" s="45">
        <f t="shared" si="92"/>
        <v>0.10851690794545268</v>
      </c>
      <c r="Y159" s="35">
        <v>127.334255</v>
      </c>
      <c r="Z159" s="8">
        <v>32.202763</v>
      </c>
      <c r="AA159" s="8">
        <v>19.102663</v>
      </c>
      <c r="AB159" s="8">
        <v>630.972709</v>
      </c>
      <c r="AC159" s="8">
        <v>113.289202</v>
      </c>
      <c r="AD159" s="8">
        <v>141.934754</v>
      </c>
      <c r="AE159" s="8">
        <v>1.696839</v>
      </c>
      <c r="AF159" s="36">
        <v>1066.533185</v>
      </c>
      <c r="AG159" s="38">
        <f t="shared" si="93"/>
        <v>0.11939080395613379</v>
      </c>
      <c r="AH159" s="44">
        <f t="shared" si="94"/>
        <v>0.03019386860337651</v>
      </c>
      <c r="AI159" s="44">
        <f t="shared" si="95"/>
        <v>0.017910987842769337</v>
      </c>
      <c r="AJ159" s="44">
        <f t="shared" si="96"/>
        <v>0.591610945553415</v>
      </c>
      <c r="AK159" s="44">
        <f t="shared" si="97"/>
        <v>0.1062219188884314</v>
      </c>
      <c r="AL159" s="44">
        <f t="shared" si="98"/>
        <v>0.13308048481829243</v>
      </c>
      <c r="AM159" s="45">
        <f t="shared" si="99"/>
        <v>0.0015909856494948833</v>
      </c>
      <c r="AN159" s="42">
        <f t="shared" si="100"/>
        <v>129.031094</v>
      </c>
      <c r="AO159" s="21">
        <f t="shared" si="101"/>
        <v>772.907463</v>
      </c>
      <c r="AP159" s="21">
        <f t="shared" si="102"/>
        <v>51.305426</v>
      </c>
      <c r="AQ159" s="43">
        <f t="shared" si="103"/>
        <v>113.289202</v>
      </c>
      <c r="AR159" s="38">
        <f t="shared" si="104"/>
        <v>0.12098178960562866</v>
      </c>
      <c r="AS159" s="44">
        <f t="shared" si="105"/>
        <v>0.7246914303717074</v>
      </c>
      <c r="AT159" s="44">
        <f t="shared" si="106"/>
        <v>0.048104856446145844</v>
      </c>
      <c r="AU159" s="45">
        <f t="shared" si="107"/>
        <v>0.1062219188884314</v>
      </c>
      <c r="AV159" s="42">
        <f t="shared" si="108"/>
        <v>8.489778999999999</v>
      </c>
      <c r="AW159" s="21">
        <f t="shared" si="109"/>
        <v>-9.28661800000009</v>
      </c>
      <c r="AX159" s="21">
        <f t="shared" si="110"/>
        <v>3.2445159999999973</v>
      </c>
      <c r="AY159" s="43">
        <f t="shared" si="111"/>
        <v>-2.4476820000000004</v>
      </c>
      <c r="AZ159" s="49">
        <f t="shared" si="112"/>
        <v>0.7960163902634848</v>
      </c>
      <c r="BA159" s="50">
        <f t="shared" si="113"/>
        <v>-0.8707293956787265</v>
      </c>
      <c r="BB159" s="50">
        <f t="shared" si="114"/>
        <v>0.30421144230870084</v>
      </c>
      <c r="BC159" s="51">
        <f t="shared" si="115"/>
        <v>-0.22949890570212877</v>
      </c>
    </row>
    <row r="160" spans="1:55" ht="12.75">
      <c r="A160" s="34">
        <v>7405</v>
      </c>
      <c r="B160" s="35">
        <v>577.858059</v>
      </c>
      <c r="C160" s="8">
        <v>168.07613</v>
      </c>
      <c r="D160" s="8">
        <v>24.534738</v>
      </c>
      <c r="E160" s="8">
        <v>879.5286239999999</v>
      </c>
      <c r="F160" s="8">
        <v>106.242163</v>
      </c>
      <c r="G160" s="8">
        <v>141.25435399999998</v>
      </c>
      <c r="H160" s="8">
        <v>0</v>
      </c>
      <c r="I160" s="36">
        <v>1897.4940679999997</v>
      </c>
      <c r="J160" s="37">
        <f t="shared" si="78"/>
        <v>0.3045374785329764</v>
      </c>
      <c r="K160" s="9">
        <f t="shared" si="79"/>
        <v>0.08857794753327262</v>
      </c>
      <c r="L160" s="9">
        <f t="shared" si="80"/>
        <v>0.012930073623819099</v>
      </c>
      <c r="M160" s="9">
        <f t="shared" si="81"/>
        <v>0.4635211455111648</v>
      </c>
      <c r="N160" s="9">
        <f t="shared" si="82"/>
        <v>0.05599077477590302</v>
      </c>
      <c r="O160" s="9">
        <f t="shared" si="83"/>
        <v>0.07444258002286414</v>
      </c>
      <c r="P160" s="14">
        <f t="shared" si="84"/>
        <v>0</v>
      </c>
      <c r="Q160" s="42">
        <f t="shared" si="85"/>
        <v>577.858059</v>
      </c>
      <c r="R160" s="21">
        <f t="shared" si="86"/>
        <v>1020.782978</v>
      </c>
      <c r="S160" s="21">
        <f t="shared" si="87"/>
        <v>192.610868</v>
      </c>
      <c r="T160" s="43">
        <f t="shared" si="88"/>
        <v>106.242163</v>
      </c>
      <c r="U160" s="38">
        <f t="shared" si="89"/>
        <v>0.3045374785329764</v>
      </c>
      <c r="V160" s="44">
        <f t="shared" si="90"/>
        <v>0.5379637255340289</v>
      </c>
      <c r="W160" s="44">
        <f t="shared" si="91"/>
        <v>0.10150802115709172</v>
      </c>
      <c r="X160" s="45">
        <f t="shared" si="92"/>
        <v>0.05599077477590302</v>
      </c>
      <c r="Y160" s="35">
        <v>596.193307</v>
      </c>
      <c r="Z160" s="8">
        <v>164.703455</v>
      </c>
      <c r="AA160" s="8">
        <v>26.984114</v>
      </c>
      <c r="AB160" s="8">
        <v>895.6453570000001</v>
      </c>
      <c r="AC160" s="8">
        <v>86.752752</v>
      </c>
      <c r="AD160" s="8">
        <v>127.215097</v>
      </c>
      <c r="AE160" s="8">
        <v>0</v>
      </c>
      <c r="AF160" s="36">
        <v>1897.4940820000002</v>
      </c>
      <c r="AG160" s="38">
        <f t="shared" si="93"/>
        <v>0.31420035353702097</v>
      </c>
      <c r="AH160" s="44">
        <f t="shared" si="94"/>
        <v>0.0868005111465782</v>
      </c>
      <c r="AI160" s="44">
        <f t="shared" si="95"/>
        <v>0.014220921401057051</v>
      </c>
      <c r="AJ160" s="44">
        <f t="shared" si="96"/>
        <v>0.47201483899447966</v>
      </c>
      <c r="AK160" s="44">
        <f t="shared" si="97"/>
        <v>0.045719643324861246</v>
      </c>
      <c r="AL160" s="44">
        <f t="shared" si="98"/>
        <v>0.06704373897415526</v>
      </c>
      <c r="AM160" s="45">
        <f t="shared" si="99"/>
        <v>0</v>
      </c>
      <c r="AN160" s="42">
        <f t="shared" si="100"/>
        <v>596.193307</v>
      </c>
      <c r="AO160" s="21">
        <f t="shared" si="101"/>
        <v>1022.8604540000001</v>
      </c>
      <c r="AP160" s="21">
        <f t="shared" si="102"/>
        <v>191.687569</v>
      </c>
      <c r="AQ160" s="43">
        <f t="shared" si="103"/>
        <v>86.752752</v>
      </c>
      <c r="AR160" s="38">
        <f t="shared" si="104"/>
        <v>0.31420035353702097</v>
      </c>
      <c r="AS160" s="44">
        <f t="shared" si="105"/>
        <v>0.5390585779686349</v>
      </c>
      <c r="AT160" s="44">
        <f t="shared" si="106"/>
        <v>0.10102143254763525</v>
      </c>
      <c r="AU160" s="45">
        <f t="shared" si="107"/>
        <v>0.045719643324861246</v>
      </c>
      <c r="AV160" s="42">
        <f t="shared" si="108"/>
        <v>18.33524799999998</v>
      </c>
      <c r="AW160" s="21">
        <f t="shared" si="109"/>
        <v>2.0774760000001606</v>
      </c>
      <c r="AX160" s="21">
        <f t="shared" si="110"/>
        <v>-0.9232990000000143</v>
      </c>
      <c r="AY160" s="43">
        <f t="shared" si="111"/>
        <v>-19.489411000000004</v>
      </c>
      <c r="AZ160" s="49">
        <f t="shared" si="112"/>
        <v>0.9662875004044558</v>
      </c>
      <c r="BA160" s="50">
        <f t="shared" si="113"/>
        <v>0.10948524346059418</v>
      </c>
      <c r="BB160" s="50">
        <f t="shared" si="114"/>
        <v>-0.048658860945646754</v>
      </c>
      <c r="BC160" s="51">
        <f t="shared" si="115"/>
        <v>-1.0271131451041775</v>
      </c>
    </row>
    <row r="161" spans="1:55" ht="12.75">
      <c r="A161" s="34">
        <v>7406</v>
      </c>
      <c r="B161" s="35">
        <v>103.34281</v>
      </c>
      <c r="C161" s="8">
        <v>43.772157</v>
      </c>
      <c r="D161" s="8">
        <v>4.807986</v>
      </c>
      <c r="E161" s="8">
        <v>319.943371</v>
      </c>
      <c r="F161" s="8">
        <v>29.298993</v>
      </c>
      <c r="G161" s="8">
        <v>49.81146</v>
      </c>
      <c r="H161" s="8">
        <v>0</v>
      </c>
      <c r="I161" s="36">
        <v>550.976777</v>
      </c>
      <c r="J161" s="37">
        <f t="shared" si="78"/>
        <v>0.18756291428957994</v>
      </c>
      <c r="K161" s="9">
        <f t="shared" si="79"/>
        <v>0.0794446496244977</v>
      </c>
      <c r="L161" s="9">
        <f t="shared" si="80"/>
        <v>0.008726295191929658</v>
      </c>
      <c r="M161" s="9">
        <f t="shared" si="81"/>
        <v>0.5806839495886775</v>
      </c>
      <c r="N161" s="9">
        <f t="shared" si="82"/>
        <v>0.053176457199393</v>
      </c>
      <c r="O161" s="9">
        <f t="shared" si="83"/>
        <v>0.09040573410592222</v>
      </c>
      <c r="P161" s="14">
        <f t="shared" si="84"/>
        <v>0</v>
      </c>
      <c r="Q161" s="42">
        <f t="shared" si="85"/>
        <v>103.34281</v>
      </c>
      <c r="R161" s="21">
        <f t="shared" si="86"/>
        <v>369.754831</v>
      </c>
      <c r="S161" s="21">
        <f t="shared" si="87"/>
        <v>48.580143</v>
      </c>
      <c r="T161" s="43">
        <f t="shared" si="88"/>
        <v>29.298993</v>
      </c>
      <c r="U161" s="38">
        <f t="shared" si="89"/>
        <v>0.18756291428957994</v>
      </c>
      <c r="V161" s="44">
        <f t="shared" si="90"/>
        <v>0.6710896836945998</v>
      </c>
      <c r="W161" s="44">
        <f t="shared" si="91"/>
        <v>0.08817094481642736</v>
      </c>
      <c r="X161" s="45">
        <f t="shared" si="92"/>
        <v>0.053176457199393</v>
      </c>
      <c r="Y161" s="35">
        <v>105.5012</v>
      </c>
      <c r="Z161" s="8">
        <v>43.203681</v>
      </c>
      <c r="AA161" s="8">
        <v>6.206757</v>
      </c>
      <c r="AB161" s="8">
        <v>333.40364300000005</v>
      </c>
      <c r="AC161" s="8">
        <v>25.580125</v>
      </c>
      <c r="AD161" s="8">
        <v>37.081369</v>
      </c>
      <c r="AE161" s="8">
        <v>0</v>
      </c>
      <c r="AF161" s="36">
        <v>550.976775</v>
      </c>
      <c r="AG161" s="38">
        <f t="shared" si="93"/>
        <v>0.1914803026262575</v>
      </c>
      <c r="AH161" s="44">
        <f t="shared" si="94"/>
        <v>0.07841288926048512</v>
      </c>
      <c r="AI161" s="44">
        <f t="shared" si="95"/>
        <v>0.01126500654672783</v>
      </c>
      <c r="AJ161" s="44">
        <f t="shared" si="96"/>
        <v>0.6051137850407079</v>
      </c>
      <c r="AK161" s="44">
        <f t="shared" si="97"/>
        <v>0.04642686600927284</v>
      </c>
      <c r="AL161" s="44">
        <f t="shared" si="98"/>
        <v>0.06730114688663186</v>
      </c>
      <c r="AM161" s="45">
        <f t="shared" si="99"/>
        <v>0</v>
      </c>
      <c r="AN161" s="42">
        <f t="shared" si="100"/>
        <v>105.5012</v>
      </c>
      <c r="AO161" s="21">
        <f t="shared" si="101"/>
        <v>370.48501200000004</v>
      </c>
      <c r="AP161" s="21">
        <f t="shared" si="102"/>
        <v>49.410438</v>
      </c>
      <c r="AQ161" s="43">
        <f t="shared" si="103"/>
        <v>25.580125</v>
      </c>
      <c r="AR161" s="38">
        <f t="shared" si="104"/>
        <v>0.1914803026262575</v>
      </c>
      <c r="AS161" s="44">
        <f t="shared" si="105"/>
        <v>0.6724149319273398</v>
      </c>
      <c r="AT161" s="44">
        <f t="shared" si="106"/>
        <v>0.08967789580721294</v>
      </c>
      <c r="AU161" s="45">
        <f t="shared" si="107"/>
        <v>0.04642686600927284</v>
      </c>
      <c r="AV161" s="42">
        <f t="shared" si="108"/>
        <v>2.158389999999997</v>
      </c>
      <c r="AW161" s="21">
        <f t="shared" si="109"/>
        <v>0.730181000000016</v>
      </c>
      <c r="AX161" s="21">
        <f t="shared" si="110"/>
        <v>0.8302949999999996</v>
      </c>
      <c r="AY161" s="43">
        <f t="shared" si="111"/>
        <v>-3.7188680000000005</v>
      </c>
      <c r="AZ161" s="49">
        <f t="shared" si="112"/>
        <v>0.39173883366775686</v>
      </c>
      <c r="BA161" s="50">
        <f t="shared" si="113"/>
        <v>0.13252482327400505</v>
      </c>
      <c r="BB161" s="50">
        <f t="shared" si="114"/>
        <v>0.15069509907855855</v>
      </c>
      <c r="BC161" s="51">
        <f t="shared" si="115"/>
        <v>-0.6749591190120162</v>
      </c>
    </row>
    <row r="162" spans="1:55" ht="12.75">
      <c r="A162" s="34">
        <v>7407</v>
      </c>
      <c r="B162" s="35">
        <v>301.030392</v>
      </c>
      <c r="C162" s="8">
        <v>128.585698</v>
      </c>
      <c r="D162" s="8">
        <v>71.178776</v>
      </c>
      <c r="E162" s="8">
        <v>1225.095199</v>
      </c>
      <c r="F162" s="8">
        <v>205.79574</v>
      </c>
      <c r="G162" s="8">
        <v>118.989388</v>
      </c>
      <c r="H162" s="8">
        <v>0</v>
      </c>
      <c r="I162" s="36">
        <v>2050.675193</v>
      </c>
      <c r="J162" s="37">
        <f t="shared" si="78"/>
        <v>0.14679574465403894</v>
      </c>
      <c r="K162" s="9">
        <f t="shared" si="79"/>
        <v>0.06270407836352074</v>
      </c>
      <c r="L162" s="9">
        <f t="shared" si="80"/>
        <v>0.034709922001772614</v>
      </c>
      <c r="M162" s="9">
        <f t="shared" si="81"/>
        <v>0.5974106495177172</v>
      </c>
      <c r="N162" s="9">
        <f t="shared" si="82"/>
        <v>0.10035511264898789</v>
      </c>
      <c r="O162" s="9">
        <f t="shared" si="83"/>
        <v>0.058024492813962665</v>
      </c>
      <c r="P162" s="14">
        <f t="shared" si="84"/>
        <v>0</v>
      </c>
      <c r="Q162" s="42">
        <f t="shared" si="85"/>
        <v>301.030392</v>
      </c>
      <c r="R162" s="21">
        <f t="shared" si="86"/>
        <v>1344.084587</v>
      </c>
      <c r="S162" s="21">
        <f t="shared" si="87"/>
        <v>199.764474</v>
      </c>
      <c r="T162" s="43">
        <f t="shared" si="88"/>
        <v>205.79574</v>
      </c>
      <c r="U162" s="38">
        <f t="shared" si="89"/>
        <v>0.14679574465403894</v>
      </c>
      <c r="V162" s="44">
        <f t="shared" si="90"/>
        <v>0.6554351423316799</v>
      </c>
      <c r="W162" s="44">
        <f t="shared" si="91"/>
        <v>0.09741400036529335</v>
      </c>
      <c r="X162" s="45">
        <f t="shared" si="92"/>
        <v>0.10035511264898789</v>
      </c>
      <c r="Y162" s="35">
        <v>317.88242</v>
      </c>
      <c r="Z162" s="8">
        <v>125.257534</v>
      </c>
      <c r="AA162" s="8">
        <v>73.464784</v>
      </c>
      <c r="AB162" s="8">
        <v>1249.216784</v>
      </c>
      <c r="AC162" s="8">
        <v>170.348883</v>
      </c>
      <c r="AD162" s="8">
        <v>114.5048</v>
      </c>
      <c r="AE162" s="8">
        <v>0</v>
      </c>
      <c r="AF162" s="36">
        <v>2050.675205</v>
      </c>
      <c r="AG162" s="38">
        <f t="shared" si="93"/>
        <v>0.1550135394845048</v>
      </c>
      <c r="AH162" s="44">
        <f t="shared" si="94"/>
        <v>0.06108111827146875</v>
      </c>
      <c r="AI162" s="44">
        <f t="shared" si="95"/>
        <v>0.035824680695788765</v>
      </c>
      <c r="AJ162" s="44">
        <f t="shared" si="96"/>
        <v>0.6091734021380928</v>
      </c>
      <c r="AK162" s="44">
        <f t="shared" si="97"/>
        <v>0.08306965607302784</v>
      </c>
      <c r="AL162" s="44">
        <f t="shared" si="98"/>
        <v>0.055837609188848274</v>
      </c>
      <c r="AM162" s="45">
        <f t="shared" si="99"/>
        <v>0</v>
      </c>
      <c r="AN162" s="42">
        <f t="shared" si="100"/>
        <v>317.88242</v>
      </c>
      <c r="AO162" s="21">
        <f t="shared" si="101"/>
        <v>1363.721584</v>
      </c>
      <c r="AP162" s="21">
        <f t="shared" si="102"/>
        <v>198.722318</v>
      </c>
      <c r="AQ162" s="43">
        <f t="shared" si="103"/>
        <v>170.348883</v>
      </c>
      <c r="AR162" s="38">
        <f t="shared" si="104"/>
        <v>0.1550135394845048</v>
      </c>
      <c r="AS162" s="44">
        <f t="shared" si="105"/>
        <v>0.665011011326941</v>
      </c>
      <c r="AT162" s="44">
        <f t="shared" si="106"/>
        <v>0.09690579896725751</v>
      </c>
      <c r="AU162" s="45">
        <f t="shared" si="107"/>
        <v>0.08306965607302784</v>
      </c>
      <c r="AV162" s="42">
        <f t="shared" si="108"/>
        <v>16.85202800000002</v>
      </c>
      <c r="AW162" s="21">
        <f t="shared" si="109"/>
        <v>19.636996999999837</v>
      </c>
      <c r="AX162" s="21">
        <f t="shared" si="110"/>
        <v>-1.0421560000000056</v>
      </c>
      <c r="AY162" s="43">
        <f t="shared" si="111"/>
        <v>-35.446856999999994</v>
      </c>
      <c r="AZ162" s="49">
        <f t="shared" si="112"/>
        <v>0.8217794830465863</v>
      </c>
      <c r="BA162" s="50">
        <f t="shared" si="113"/>
        <v>0.9575868995261083</v>
      </c>
      <c r="BB162" s="50">
        <f t="shared" si="114"/>
        <v>-0.05082013980358402</v>
      </c>
      <c r="BC162" s="51">
        <f t="shared" si="115"/>
        <v>-1.7285456575960048</v>
      </c>
    </row>
    <row r="163" spans="1:55" ht="12.75">
      <c r="A163" s="34">
        <v>7408</v>
      </c>
      <c r="B163" s="35">
        <v>117.811667</v>
      </c>
      <c r="C163" s="8">
        <v>179.159306</v>
      </c>
      <c r="D163" s="8">
        <v>12.357527</v>
      </c>
      <c r="E163" s="8">
        <v>302.870838</v>
      </c>
      <c r="F163" s="8">
        <v>48.255975</v>
      </c>
      <c r="G163" s="8">
        <v>23.963362</v>
      </c>
      <c r="H163" s="8">
        <v>0</v>
      </c>
      <c r="I163" s="36">
        <v>684.4186749999999</v>
      </c>
      <c r="J163" s="37">
        <f t="shared" si="78"/>
        <v>0.17213391642184517</v>
      </c>
      <c r="K163" s="9">
        <f t="shared" si="79"/>
        <v>0.2617685819283058</v>
      </c>
      <c r="L163" s="9">
        <f t="shared" si="80"/>
        <v>0.018055508201905802</v>
      </c>
      <c r="M163" s="9">
        <f t="shared" si="81"/>
        <v>0.44252275553410353</v>
      </c>
      <c r="N163" s="9">
        <f t="shared" si="82"/>
        <v>0.07050651415962605</v>
      </c>
      <c r="O163" s="9">
        <f t="shared" si="83"/>
        <v>0.035012723754213756</v>
      </c>
      <c r="P163" s="14">
        <f t="shared" si="84"/>
        <v>0</v>
      </c>
      <c r="Q163" s="42">
        <f t="shared" si="85"/>
        <v>117.811667</v>
      </c>
      <c r="R163" s="21">
        <f t="shared" si="86"/>
        <v>326.8342</v>
      </c>
      <c r="S163" s="21">
        <f t="shared" si="87"/>
        <v>191.516833</v>
      </c>
      <c r="T163" s="43">
        <f t="shared" si="88"/>
        <v>48.255975</v>
      </c>
      <c r="U163" s="38">
        <f t="shared" si="89"/>
        <v>0.17213391642184517</v>
      </c>
      <c r="V163" s="44">
        <f t="shared" si="90"/>
        <v>0.4775354792883173</v>
      </c>
      <c r="W163" s="44">
        <f t="shared" si="91"/>
        <v>0.27982409013021164</v>
      </c>
      <c r="X163" s="45">
        <f t="shared" si="92"/>
        <v>0.07050651415962605</v>
      </c>
      <c r="Y163" s="35">
        <v>123.261906</v>
      </c>
      <c r="Z163" s="8">
        <v>179.3925</v>
      </c>
      <c r="AA163" s="8">
        <v>12.850706</v>
      </c>
      <c r="AB163" s="8">
        <v>309.891907</v>
      </c>
      <c r="AC163" s="8">
        <v>34.421768</v>
      </c>
      <c r="AD163" s="8">
        <v>24.59988</v>
      </c>
      <c r="AE163" s="8">
        <v>0</v>
      </c>
      <c r="AF163" s="36">
        <v>684.418667</v>
      </c>
      <c r="AG163" s="38">
        <f t="shared" si="93"/>
        <v>0.1800972277677841</v>
      </c>
      <c r="AH163" s="44">
        <f t="shared" si="94"/>
        <v>0.26210930027588747</v>
      </c>
      <c r="AI163" s="44">
        <f t="shared" si="95"/>
        <v>0.018776089065658533</v>
      </c>
      <c r="AJ163" s="44">
        <f t="shared" si="96"/>
        <v>0.45278119712323756</v>
      </c>
      <c r="AK163" s="44">
        <f t="shared" si="97"/>
        <v>0.05029343771193854</v>
      </c>
      <c r="AL163" s="44">
        <f t="shared" si="98"/>
        <v>0.03594273636674219</v>
      </c>
      <c r="AM163" s="45">
        <f t="shared" si="99"/>
        <v>0</v>
      </c>
      <c r="AN163" s="42">
        <f t="shared" si="100"/>
        <v>123.261906</v>
      </c>
      <c r="AO163" s="21">
        <f t="shared" si="101"/>
        <v>334.491787</v>
      </c>
      <c r="AP163" s="21">
        <f t="shared" si="102"/>
        <v>192.24320600000001</v>
      </c>
      <c r="AQ163" s="43">
        <f t="shared" si="103"/>
        <v>34.421768</v>
      </c>
      <c r="AR163" s="38">
        <f t="shared" si="104"/>
        <v>0.1800972277677841</v>
      </c>
      <c r="AS163" s="44">
        <f t="shared" si="105"/>
        <v>0.4887239334899797</v>
      </c>
      <c r="AT163" s="44">
        <f t="shared" si="106"/>
        <v>0.280885389341546</v>
      </c>
      <c r="AU163" s="45">
        <f t="shared" si="107"/>
        <v>0.05029343771193854</v>
      </c>
      <c r="AV163" s="42">
        <f t="shared" si="108"/>
        <v>5.450238999999996</v>
      </c>
      <c r="AW163" s="21">
        <f t="shared" si="109"/>
        <v>7.657586999999978</v>
      </c>
      <c r="AX163" s="21">
        <f t="shared" si="110"/>
        <v>0.7263730000000237</v>
      </c>
      <c r="AY163" s="43">
        <f t="shared" si="111"/>
        <v>-13.834207</v>
      </c>
      <c r="AZ163" s="49">
        <f t="shared" si="112"/>
        <v>0.7963311345938945</v>
      </c>
      <c r="BA163" s="50">
        <f t="shared" si="113"/>
        <v>1.1188454201662423</v>
      </c>
      <c r="BB163" s="50">
        <f t="shared" si="114"/>
        <v>0.10612992113343545</v>
      </c>
      <c r="BC163" s="51">
        <f t="shared" si="115"/>
        <v>-2.0213076447687515</v>
      </c>
    </row>
    <row r="164" spans="1:55" ht="12.75">
      <c r="A164" s="34">
        <v>7409</v>
      </c>
      <c r="B164" s="35">
        <v>84.127038</v>
      </c>
      <c r="C164" s="8">
        <v>41.430594</v>
      </c>
      <c r="D164" s="8">
        <v>0.967757</v>
      </c>
      <c r="E164" s="8">
        <v>220.43293899999998</v>
      </c>
      <c r="F164" s="8">
        <v>30.633193</v>
      </c>
      <c r="G164" s="8">
        <v>56.027643</v>
      </c>
      <c r="H164" s="8">
        <v>0</v>
      </c>
      <c r="I164" s="36">
        <v>433.619164</v>
      </c>
      <c r="J164" s="37">
        <f t="shared" si="78"/>
        <v>0.19401134678632423</v>
      </c>
      <c r="K164" s="9">
        <f t="shared" si="79"/>
        <v>0.09554604002695785</v>
      </c>
      <c r="L164" s="9">
        <f t="shared" si="80"/>
        <v>0.0022318132599877436</v>
      </c>
      <c r="M164" s="9">
        <f t="shared" si="81"/>
        <v>0.5083560813285456</v>
      </c>
      <c r="N164" s="9">
        <f t="shared" si="82"/>
        <v>0.07064538549776826</v>
      </c>
      <c r="O164" s="9">
        <f t="shared" si="83"/>
        <v>0.12920933310041618</v>
      </c>
      <c r="P164" s="14">
        <f t="shared" si="84"/>
        <v>0</v>
      </c>
      <c r="Q164" s="42">
        <f t="shared" si="85"/>
        <v>84.127038</v>
      </c>
      <c r="R164" s="21">
        <f t="shared" si="86"/>
        <v>276.460582</v>
      </c>
      <c r="S164" s="21">
        <f t="shared" si="87"/>
        <v>42.398351</v>
      </c>
      <c r="T164" s="43">
        <f t="shared" si="88"/>
        <v>30.633193</v>
      </c>
      <c r="U164" s="38">
        <f t="shared" si="89"/>
        <v>0.19401134678632423</v>
      </c>
      <c r="V164" s="44">
        <f t="shared" si="90"/>
        <v>0.6375654144289619</v>
      </c>
      <c r="W164" s="44">
        <f t="shared" si="91"/>
        <v>0.09777785328694559</v>
      </c>
      <c r="X164" s="45">
        <f t="shared" si="92"/>
        <v>0.07064538549776826</v>
      </c>
      <c r="Y164" s="35">
        <v>87.701974</v>
      </c>
      <c r="Z164" s="8">
        <v>39.793359</v>
      </c>
      <c r="AA164" s="8">
        <v>2.628478</v>
      </c>
      <c r="AB164" s="8">
        <v>226.038477</v>
      </c>
      <c r="AC164" s="8">
        <v>29.087748</v>
      </c>
      <c r="AD164" s="8">
        <v>48.369127000000006</v>
      </c>
      <c r="AE164" s="8">
        <v>0</v>
      </c>
      <c r="AF164" s="36">
        <v>433.61916299999996</v>
      </c>
      <c r="AG164" s="38">
        <f t="shared" si="93"/>
        <v>0.20225576100229742</v>
      </c>
      <c r="AH164" s="44">
        <f t="shared" si="94"/>
        <v>0.09177029592723443</v>
      </c>
      <c r="AI164" s="44">
        <f t="shared" si="95"/>
        <v>0.006061720095009454</v>
      </c>
      <c r="AJ164" s="44">
        <f t="shared" si="96"/>
        <v>0.5212834112654671</v>
      </c>
      <c r="AK164" s="44">
        <f t="shared" si="97"/>
        <v>0.06708132484661125</v>
      </c>
      <c r="AL164" s="44">
        <f t="shared" si="98"/>
        <v>0.1115474845572093</v>
      </c>
      <c r="AM164" s="45">
        <f t="shared" si="99"/>
        <v>0</v>
      </c>
      <c r="AN164" s="42">
        <f t="shared" si="100"/>
        <v>87.701974</v>
      </c>
      <c r="AO164" s="21">
        <f t="shared" si="101"/>
        <v>274.407604</v>
      </c>
      <c r="AP164" s="21">
        <f t="shared" si="102"/>
        <v>42.421837000000004</v>
      </c>
      <c r="AQ164" s="43">
        <f t="shared" si="103"/>
        <v>29.087748</v>
      </c>
      <c r="AR164" s="38">
        <f t="shared" si="104"/>
        <v>0.20225576100229742</v>
      </c>
      <c r="AS164" s="44">
        <f t="shared" si="105"/>
        <v>0.6328308958226763</v>
      </c>
      <c r="AT164" s="44">
        <f t="shared" si="106"/>
        <v>0.0978320160222439</v>
      </c>
      <c r="AU164" s="45">
        <f t="shared" si="107"/>
        <v>0.06708132484661125</v>
      </c>
      <c r="AV164" s="42">
        <f t="shared" si="108"/>
        <v>3.574936000000008</v>
      </c>
      <c r="AW164" s="21">
        <f t="shared" si="109"/>
        <v>-2.052977999999996</v>
      </c>
      <c r="AX164" s="21">
        <f t="shared" si="110"/>
        <v>0.023486000000005447</v>
      </c>
      <c r="AY164" s="43">
        <f t="shared" si="111"/>
        <v>-1.5454449999999973</v>
      </c>
      <c r="AZ164" s="49">
        <f t="shared" si="112"/>
        <v>0.8244414215973189</v>
      </c>
      <c r="BA164" s="50">
        <f t="shared" si="113"/>
        <v>-0.4734518606285598</v>
      </c>
      <c r="BB164" s="50">
        <f t="shared" si="114"/>
        <v>0.005416273529830484</v>
      </c>
      <c r="BC164" s="51">
        <f t="shared" si="115"/>
        <v>-0.3564060651157011</v>
      </c>
    </row>
    <row r="165" spans="1:55" ht="12.75">
      <c r="A165" s="34">
        <v>7410</v>
      </c>
      <c r="B165" s="35">
        <v>114.219701</v>
      </c>
      <c r="C165" s="8">
        <v>60.776885</v>
      </c>
      <c r="D165" s="8">
        <v>25.661727</v>
      </c>
      <c r="E165" s="8">
        <v>654.300352</v>
      </c>
      <c r="F165" s="8">
        <v>68.730653</v>
      </c>
      <c r="G165" s="8">
        <v>57.685916</v>
      </c>
      <c r="H165" s="8">
        <v>0</v>
      </c>
      <c r="I165" s="36">
        <v>981.375234</v>
      </c>
      <c r="J165" s="37">
        <f t="shared" si="78"/>
        <v>0.11638738888330251</v>
      </c>
      <c r="K165" s="9">
        <f t="shared" si="79"/>
        <v>0.06193032276989374</v>
      </c>
      <c r="L165" s="9">
        <f t="shared" si="80"/>
        <v>0.02614874118577971</v>
      </c>
      <c r="M165" s="9">
        <f t="shared" si="81"/>
        <v>0.6667178152979556</v>
      </c>
      <c r="N165" s="9">
        <f t="shared" si="82"/>
        <v>0.07003503921722158</v>
      </c>
      <c r="O165" s="9">
        <f t="shared" si="83"/>
        <v>0.058780692645846816</v>
      </c>
      <c r="P165" s="14">
        <f t="shared" si="84"/>
        <v>0</v>
      </c>
      <c r="Q165" s="42">
        <f t="shared" si="85"/>
        <v>114.219701</v>
      </c>
      <c r="R165" s="21">
        <f t="shared" si="86"/>
        <v>711.986268</v>
      </c>
      <c r="S165" s="21">
        <f t="shared" si="87"/>
        <v>86.438612</v>
      </c>
      <c r="T165" s="43">
        <f t="shared" si="88"/>
        <v>68.730653</v>
      </c>
      <c r="U165" s="38">
        <f t="shared" si="89"/>
        <v>0.11638738888330251</v>
      </c>
      <c r="V165" s="44">
        <f t="shared" si="90"/>
        <v>0.7254985079438024</v>
      </c>
      <c r="W165" s="44">
        <f t="shared" si="91"/>
        <v>0.08807906395567346</v>
      </c>
      <c r="X165" s="45">
        <f t="shared" si="92"/>
        <v>0.07003503921722158</v>
      </c>
      <c r="Y165" s="35">
        <v>124.905828</v>
      </c>
      <c r="Z165" s="8">
        <v>61.486831</v>
      </c>
      <c r="AA165" s="8">
        <v>26.993203</v>
      </c>
      <c r="AB165" s="8">
        <v>653.06556</v>
      </c>
      <c r="AC165" s="8">
        <v>61.694779</v>
      </c>
      <c r="AD165" s="8">
        <v>53.229034</v>
      </c>
      <c r="AE165" s="8">
        <v>0</v>
      </c>
      <c r="AF165" s="36">
        <v>981.375235</v>
      </c>
      <c r="AG165" s="38">
        <f t="shared" si="93"/>
        <v>0.12727631967121764</v>
      </c>
      <c r="AH165" s="44">
        <f t="shared" si="94"/>
        <v>0.06265374228915992</v>
      </c>
      <c r="AI165" s="44">
        <f t="shared" si="95"/>
        <v>0.027505486245029902</v>
      </c>
      <c r="AJ165" s="44">
        <f t="shared" si="96"/>
        <v>0.6654595891300025</v>
      </c>
      <c r="AK165" s="44">
        <f t="shared" si="97"/>
        <v>0.06286563677436352</v>
      </c>
      <c r="AL165" s="44">
        <f t="shared" si="98"/>
        <v>0.054239226909204845</v>
      </c>
      <c r="AM165" s="45">
        <f t="shared" si="99"/>
        <v>0</v>
      </c>
      <c r="AN165" s="42">
        <f t="shared" si="100"/>
        <v>124.905828</v>
      </c>
      <c r="AO165" s="21">
        <f t="shared" si="101"/>
        <v>706.294594</v>
      </c>
      <c r="AP165" s="21">
        <f t="shared" si="102"/>
        <v>88.480034</v>
      </c>
      <c r="AQ165" s="43">
        <f t="shared" si="103"/>
        <v>61.694779</v>
      </c>
      <c r="AR165" s="38">
        <f t="shared" si="104"/>
        <v>0.12727631967121764</v>
      </c>
      <c r="AS165" s="44">
        <f t="shared" si="105"/>
        <v>0.7196988160392073</v>
      </c>
      <c r="AT165" s="44">
        <f t="shared" si="106"/>
        <v>0.09015922853418981</v>
      </c>
      <c r="AU165" s="45">
        <f t="shared" si="107"/>
        <v>0.06286563677436352</v>
      </c>
      <c r="AV165" s="42">
        <f t="shared" si="108"/>
        <v>10.686126999999999</v>
      </c>
      <c r="AW165" s="21">
        <f t="shared" si="109"/>
        <v>-5.6916740000000345</v>
      </c>
      <c r="AX165" s="21">
        <f t="shared" si="110"/>
        <v>2.041421999999997</v>
      </c>
      <c r="AY165" s="43">
        <f t="shared" si="111"/>
        <v>-7.035874000000007</v>
      </c>
      <c r="AZ165" s="49">
        <f t="shared" si="112"/>
        <v>1.0888930787915128</v>
      </c>
      <c r="BA165" s="50">
        <f t="shared" si="113"/>
        <v>-0.5799691904595172</v>
      </c>
      <c r="BB165" s="50">
        <f t="shared" si="114"/>
        <v>0.20801645785163553</v>
      </c>
      <c r="BC165" s="51">
        <f t="shared" si="115"/>
        <v>-0.7169402442858062</v>
      </c>
    </row>
    <row r="166" spans="1:55" ht="12.75">
      <c r="A166" s="34">
        <v>7411</v>
      </c>
      <c r="B166" s="35">
        <v>231.547933</v>
      </c>
      <c r="C166" s="8">
        <v>124.607416</v>
      </c>
      <c r="D166" s="8">
        <v>23.761662</v>
      </c>
      <c r="E166" s="8">
        <v>544.297428</v>
      </c>
      <c r="F166" s="8">
        <v>114.126728</v>
      </c>
      <c r="G166" s="8">
        <v>78.446468</v>
      </c>
      <c r="H166" s="8">
        <v>0</v>
      </c>
      <c r="I166" s="36">
        <v>1116.7876350000001</v>
      </c>
      <c r="J166" s="37">
        <f t="shared" si="78"/>
        <v>0.20733389746028122</v>
      </c>
      <c r="K166" s="9">
        <f t="shared" si="79"/>
        <v>0.11157664366511363</v>
      </c>
      <c r="L166" s="9">
        <f t="shared" si="80"/>
        <v>0.02127679538643889</v>
      </c>
      <c r="M166" s="9">
        <f t="shared" si="81"/>
        <v>0.4873777349800259</v>
      </c>
      <c r="N166" s="9">
        <f t="shared" si="82"/>
        <v>0.10219196955919017</v>
      </c>
      <c r="O166" s="9">
        <f t="shared" si="83"/>
        <v>0.07024295894895002</v>
      </c>
      <c r="P166" s="14">
        <f t="shared" si="84"/>
        <v>0</v>
      </c>
      <c r="Q166" s="42">
        <f t="shared" si="85"/>
        <v>231.547933</v>
      </c>
      <c r="R166" s="21">
        <f t="shared" si="86"/>
        <v>622.743896</v>
      </c>
      <c r="S166" s="21">
        <f t="shared" si="87"/>
        <v>148.369078</v>
      </c>
      <c r="T166" s="43">
        <f t="shared" si="88"/>
        <v>114.126728</v>
      </c>
      <c r="U166" s="38">
        <f t="shared" si="89"/>
        <v>0.20733389746028122</v>
      </c>
      <c r="V166" s="44">
        <f t="shared" si="90"/>
        <v>0.557620693928976</v>
      </c>
      <c r="W166" s="44">
        <f t="shared" si="91"/>
        <v>0.13285343905155253</v>
      </c>
      <c r="X166" s="45">
        <f t="shared" si="92"/>
        <v>0.10219196955919017</v>
      </c>
      <c r="Y166" s="35">
        <v>258.397167</v>
      </c>
      <c r="Z166" s="8">
        <v>119.892962</v>
      </c>
      <c r="AA166" s="8">
        <v>25.353851</v>
      </c>
      <c r="AB166" s="8">
        <v>542.8629599999999</v>
      </c>
      <c r="AC166" s="8">
        <v>103.857425</v>
      </c>
      <c r="AD166" s="8">
        <v>66.423262</v>
      </c>
      <c r="AE166" s="8">
        <v>0</v>
      </c>
      <c r="AF166" s="36">
        <v>1116.787627</v>
      </c>
      <c r="AG166" s="38">
        <f t="shared" si="93"/>
        <v>0.2313753831989732</v>
      </c>
      <c r="AH166" s="44">
        <f t="shared" si="94"/>
        <v>0.10735520186879574</v>
      </c>
      <c r="AI166" s="44">
        <f t="shared" si="95"/>
        <v>0.022702481837560812</v>
      </c>
      <c r="AJ166" s="44">
        <f t="shared" si="96"/>
        <v>0.4860932759163293</v>
      </c>
      <c r="AK166" s="44">
        <f t="shared" si="97"/>
        <v>0.09299657494864724</v>
      </c>
      <c r="AL166" s="44">
        <f t="shared" si="98"/>
        <v>0.05947707506629046</v>
      </c>
      <c r="AM166" s="45">
        <f t="shared" si="99"/>
        <v>0</v>
      </c>
      <c r="AN166" s="42">
        <f t="shared" si="100"/>
        <v>258.397167</v>
      </c>
      <c r="AO166" s="21">
        <f t="shared" si="101"/>
        <v>609.286222</v>
      </c>
      <c r="AP166" s="21">
        <f t="shared" si="102"/>
        <v>145.246813</v>
      </c>
      <c r="AQ166" s="43">
        <f t="shared" si="103"/>
        <v>103.857425</v>
      </c>
      <c r="AR166" s="38">
        <f t="shared" si="104"/>
        <v>0.2313753831989732</v>
      </c>
      <c r="AS166" s="44">
        <f t="shared" si="105"/>
        <v>0.5455703509826197</v>
      </c>
      <c r="AT166" s="44">
        <f t="shared" si="106"/>
        <v>0.13005768370635656</v>
      </c>
      <c r="AU166" s="45">
        <f t="shared" si="107"/>
        <v>0.09299657494864724</v>
      </c>
      <c r="AV166" s="42">
        <f t="shared" si="108"/>
        <v>26.849234000000024</v>
      </c>
      <c r="AW166" s="21">
        <f t="shared" si="109"/>
        <v>-13.457673999999997</v>
      </c>
      <c r="AX166" s="21">
        <f t="shared" si="110"/>
        <v>-3.1222649999999987</v>
      </c>
      <c r="AY166" s="43">
        <f t="shared" si="111"/>
        <v>-10.269302999999994</v>
      </c>
      <c r="AZ166" s="49">
        <f t="shared" si="112"/>
        <v>2.404148573869197</v>
      </c>
      <c r="BA166" s="50">
        <f t="shared" si="113"/>
        <v>-1.2050342946356207</v>
      </c>
      <c r="BB166" s="50">
        <f t="shared" si="114"/>
        <v>-0.2795755345195966</v>
      </c>
      <c r="BC166" s="51">
        <f t="shared" si="115"/>
        <v>-0.9195394610542931</v>
      </c>
    </row>
    <row r="167" spans="1:55" ht="12.75">
      <c r="A167" s="34">
        <v>7412</v>
      </c>
      <c r="B167" s="35">
        <v>107.570708</v>
      </c>
      <c r="C167" s="8">
        <v>130.125368</v>
      </c>
      <c r="D167" s="8">
        <v>7.726853</v>
      </c>
      <c r="E167" s="8">
        <v>197.939595</v>
      </c>
      <c r="F167" s="8">
        <v>8.437641</v>
      </c>
      <c r="G167" s="8">
        <v>23.827778</v>
      </c>
      <c r="H167" s="8">
        <v>0</v>
      </c>
      <c r="I167" s="36">
        <v>475.627943</v>
      </c>
      <c r="J167" s="37">
        <f t="shared" si="78"/>
        <v>0.22616566075050806</v>
      </c>
      <c r="K167" s="9">
        <f t="shared" si="79"/>
        <v>0.2735864658817996</v>
      </c>
      <c r="L167" s="9">
        <f t="shared" si="80"/>
        <v>0.01624558252667674</v>
      </c>
      <c r="M167" s="9">
        <f t="shared" si="81"/>
        <v>0.41616477314496214</v>
      </c>
      <c r="N167" s="9">
        <f t="shared" si="82"/>
        <v>0.01774000271468491</v>
      </c>
      <c r="O167" s="9">
        <f t="shared" si="83"/>
        <v>0.05009751498136853</v>
      </c>
      <c r="P167" s="14">
        <f t="shared" si="84"/>
        <v>0</v>
      </c>
      <c r="Q167" s="42">
        <f t="shared" si="85"/>
        <v>107.570708</v>
      </c>
      <c r="R167" s="21">
        <f t="shared" si="86"/>
        <v>221.767373</v>
      </c>
      <c r="S167" s="21">
        <f t="shared" si="87"/>
        <v>137.85222100000001</v>
      </c>
      <c r="T167" s="43">
        <f t="shared" si="88"/>
        <v>8.437641</v>
      </c>
      <c r="U167" s="38">
        <f t="shared" si="89"/>
        <v>0.22616566075050806</v>
      </c>
      <c r="V167" s="44">
        <f t="shared" si="90"/>
        <v>0.4662622881263307</v>
      </c>
      <c r="W167" s="44">
        <f t="shared" si="91"/>
        <v>0.2898320484084763</v>
      </c>
      <c r="X167" s="45">
        <f t="shared" si="92"/>
        <v>0.01774000271468491</v>
      </c>
      <c r="Y167" s="35">
        <v>115.059606</v>
      </c>
      <c r="Z167" s="8">
        <v>124.619579</v>
      </c>
      <c r="AA167" s="8">
        <v>8.662396</v>
      </c>
      <c r="AB167" s="8">
        <v>189.55050899999998</v>
      </c>
      <c r="AC167" s="8">
        <v>8.95969</v>
      </c>
      <c r="AD167" s="8">
        <v>28.776165</v>
      </c>
      <c r="AE167" s="8">
        <v>0</v>
      </c>
      <c r="AF167" s="36">
        <v>475.627945</v>
      </c>
      <c r="AG167" s="38">
        <f t="shared" si="93"/>
        <v>0.24191094676706157</v>
      </c>
      <c r="AH167" s="44">
        <f t="shared" si="94"/>
        <v>0.2620106342238181</v>
      </c>
      <c r="AI167" s="44">
        <f t="shared" si="95"/>
        <v>0.018212546439896612</v>
      </c>
      <c r="AJ167" s="44">
        <f t="shared" si="96"/>
        <v>0.39852685652659386</v>
      </c>
      <c r="AK167" s="44">
        <f t="shared" si="97"/>
        <v>0.01883760223061579</v>
      </c>
      <c r="AL167" s="44">
        <f t="shared" si="98"/>
        <v>0.06050141801698139</v>
      </c>
      <c r="AM167" s="45">
        <f t="shared" si="99"/>
        <v>0</v>
      </c>
      <c r="AN167" s="42">
        <f t="shared" si="100"/>
        <v>115.059606</v>
      </c>
      <c r="AO167" s="21">
        <f t="shared" si="101"/>
        <v>218.32667399999997</v>
      </c>
      <c r="AP167" s="21">
        <f t="shared" si="102"/>
        <v>133.281975</v>
      </c>
      <c r="AQ167" s="43">
        <f t="shared" si="103"/>
        <v>8.95969</v>
      </c>
      <c r="AR167" s="38">
        <f t="shared" si="104"/>
        <v>0.24191094676706157</v>
      </c>
      <c r="AS167" s="44">
        <f t="shared" si="105"/>
        <v>0.45902827454357525</v>
      </c>
      <c r="AT167" s="44">
        <f t="shared" si="106"/>
        <v>0.28022318066371465</v>
      </c>
      <c r="AU167" s="45">
        <f t="shared" si="107"/>
        <v>0.01883760223061579</v>
      </c>
      <c r="AV167" s="42">
        <f t="shared" si="108"/>
        <v>7.488898000000006</v>
      </c>
      <c r="AW167" s="21">
        <f t="shared" si="109"/>
        <v>-3.4406990000000235</v>
      </c>
      <c r="AX167" s="21">
        <f t="shared" si="110"/>
        <v>-4.570246000000026</v>
      </c>
      <c r="AY167" s="43">
        <f t="shared" si="111"/>
        <v>0.5220490000000009</v>
      </c>
      <c r="AZ167" s="49">
        <f t="shared" si="112"/>
        <v>1.5745286016553506</v>
      </c>
      <c r="BA167" s="50">
        <f t="shared" si="113"/>
        <v>-0.7234013582755439</v>
      </c>
      <c r="BB167" s="50">
        <f t="shared" si="114"/>
        <v>-0.9608867744761662</v>
      </c>
      <c r="BC167" s="51">
        <f t="shared" si="115"/>
        <v>0.1097599515930879</v>
      </c>
    </row>
    <row r="168" spans="1:55" ht="12.75">
      <c r="A168" s="34">
        <v>8104</v>
      </c>
      <c r="B168" s="35">
        <v>111.384683</v>
      </c>
      <c r="C168" s="8">
        <v>45.642982</v>
      </c>
      <c r="D168" s="8">
        <v>105.46201</v>
      </c>
      <c r="E168" s="8">
        <v>486.15855799999997</v>
      </c>
      <c r="F168" s="8">
        <v>65.676128</v>
      </c>
      <c r="G168" s="8">
        <v>98.1977</v>
      </c>
      <c r="H168" s="8">
        <v>3.9627</v>
      </c>
      <c r="I168" s="36">
        <v>916.4847609999999</v>
      </c>
      <c r="J168" s="37">
        <f t="shared" si="78"/>
        <v>0.12153468092417087</v>
      </c>
      <c r="K168" s="9">
        <f t="shared" si="79"/>
        <v>0.04980222688067151</v>
      </c>
      <c r="L168" s="9">
        <f t="shared" si="80"/>
        <v>0.11507230069480666</v>
      </c>
      <c r="M168" s="9">
        <f t="shared" si="81"/>
        <v>0.5304600563893064</v>
      </c>
      <c r="N168" s="9">
        <f t="shared" si="82"/>
        <v>0.07166090566343854</v>
      </c>
      <c r="O168" s="9">
        <f t="shared" si="83"/>
        <v>0.10714602596649177</v>
      </c>
      <c r="P168" s="14">
        <f t="shared" si="84"/>
        <v>0.004323803481114293</v>
      </c>
      <c r="Q168" s="42">
        <f t="shared" si="85"/>
        <v>115.347383</v>
      </c>
      <c r="R168" s="21">
        <f t="shared" si="86"/>
        <v>584.356258</v>
      </c>
      <c r="S168" s="21">
        <f t="shared" si="87"/>
        <v>151.104992</v>
      </c>
      <c r="T168" s="43">
        <f t="shared" si="88"/>
        <v>65.676128</v>
      </c>
      <c r="U168" s="38">
        <f t="shared" si="89"/>
        <v>0.12585848440528516</v>
      </c>
      <c r="V168" s="44">
        <f t="shared" si="90"/>
        <v>0.6376060823557982</v>
      </c>
      <c r="W168" s="44">
        <f t="shared" si="91"/>
        <v>0.16487452757547816</v>
      </c>
      <c r="X168" s="45">
        <f t="shared" si="92"/>
        <v>0.07166090566343854</v>
      </c>
      <c r="Y168" s="35">
        <v>119.627853</v>
      </c>
      <c r="Z168" s="8">
        <v>45.791858</v>
      </c>
      <c r="AA168" s="8">
        <v>106.349393</v>
      </c>
      <c r="AB168" s="8">
        <v>488.816818</v>
      </c>
      <c r="AC168" s="8">
        <v>57.308154</v>
      </c>
      <c r="AD168" s="8">
        <v>94.627984</v>
      </c>
      <c r="AE168" s="8">
        <v>3.9627</v>
      </c>
      <c r="AF168" s="36">
        <v>916.48476</v>
      </c>
      <c r="AG168" s="38">
        <f t="shared" si="93"/>
        <v>0.13052901487360358</v>
      </c>
      <c r="AH168" s="44">
        <f t="shared" si="94"/>
        <v>0.049964669297976466</v>
      </c>
      <c r="AI168" s="44">
        <f t="shared" si="95"/>
        <v>0.11604054701788982</v>
      </c>
      <c r="AJ168" s="44">
        <f t="shared" si="96"/>
        <v>0.5333605519710327</v>
      </c>
      <c r="AK168" s="44">
        <f t="shared" si="97"/>
        <v>0.06253039487254497</v>
      </c>
      <c r="AL168" s="44">
        <f t="shared" si="98"/>
        <v>0.10325101739471258</v>
      </c>
      <c r="AM168" s="45">
        <f t="shared" si="99"/>
        <v>0.004323803481114293</v>
      </c>
      <c r="AN168" s="42">
        <f t="shared" si="100"/>
        <v>123.590553</v>
      </c>
      <c r="AO168" s="21">
        <f t="shared" si="101"/>
        <v>583.444802</v>
      </c>
      <c r="AP168" s="21">
        <f t="shared" si="102"/>
        <v>152.141251</v>
      </c>
      <c r="AQ168" s="43">
        <f t="shared" si="103"/>
        <v>57.308154</v>
      </c>
      <c r="AR168" s="38">
        <f t="shared" si="104"/>
        <v>0.13485281835471785</v>
      </c>
      <c r="AS168" s="44">
        <f t="shared" si="105"/>
        <v>0.6366115693657454</v>
      </c>
      <c r="AT168" s="44">
        <f t="shared" si="106"/>
        <v>0.1660052163158663</v>
      </c>
      <c r="AU168" s="45">
        <f t="shared" si="107"/>
        <v>0.06253039487254497</v>
      </c>
      <c r="AV168" s="42">
        <f t="shared" si="108"/>
        <v>8.243170000000006</v>
      </c>
      <c r="AW168" s="21">
        <f t="shared" si="109"/>
        <v>-0.9114560000000438</v>
      </c>
      <c r="AX168" s="21">
        <f t="shared" si="110"/>
        <v>1.0362590000000012</v>
      </c>
      <c r="AY168" s="43">
        <f t="shared" si="111"/>
        <v>-8.367974000000004</v>
      </c>
      <c r="AZ168" s="49">
        <f t="shared" si="112"/>
        <v>0.8994333949432692</v>
      </c>
      <c r="BA168" s="50">
        <f t="shared" si="113"/>
        <v>-0.09945129900528205</v>
      </c>
      <c r="BB168" s="50">
        <f t="shared" si="114"/>
        <v>0.11306887403881305</v>
      </c>
      <c r="BC168" s="51">
        <f t="shared" si="115"/>
        <v>-0.9130510790893567</v>
      </c>
    </row>
    <row r="169" spans="1:55" ht="13.5" thickBot="1">
      <c r="A169" s="58">
        <v>8105</v>
      </c>
      <c r="B169" s="59">
        <v>39.581892</v>
      </c>
      <c r="C169" s="20">
        <v>9.53722</v>
      </c>
      <c r="D169" s="20">
        <v>16.393853</v>
      </c>
      <c r="E169" s="20">
        <v>162.474283</v>
      </c>
      <c r="F169" s="20">
        <v>93.445341</v>
      </c>
      <c r="G169" s="20">
        <v>82.054328</v>
      </c>
      <c r="H169" s="20">
        <v>0</v>
      </c>
      <c r="I169" s="60">
        <v>403.486917</v>
      </c>
      <c r="J169" s="40">
        <f t="shared" si="78"/>
        <v>0.09809956737705079</v>
      </c>
      <c r="K169" s="19">
        <f t="shared" si="79"/>
        <v>0.023636999362732745</v>
      </c>
      <c r="L169" s="19">
        <f t="shared" si="80"/>
        <v>0.04063044502630057</v>
      </c>
      <c r="M169" s="19">
        <f t="shared" si="81"/>
        <v>0.4026754676657831</v>
      </c>
      <c r="N169" s="19">
        <f t="shared" si="82"/>
        <v>0.2315944757138185</v>
      </c>
      <c r="O169" s="19">
        <f t="shared" si="83"/>
        <v>0.2033630448543143</v>
      </c>
      <c r="P169" s="41">
        <f t="shared" si="84"/>
        <v>0</v>
      </c>
      <c r="Q169" s="52">
        <f t="shared" si="85"/>
        <v>39.581892</v>
      </c>
      <c r="R169" s="53">
        <f t="shared" si="86"/>
        <v>244.528611</v>
      </c>
      <c r="S169" s="53">
        <f t="shared" si="87"/>
        <v>25.931072999999998</v>
      </c>
      <c r="T169" s="54">
        <f t="shared" si="88"/>
        <v>93.445341</v>
      </c>
      <c r="U169" s="46">
        <f t="shared" si="89"/>
        <v>0.09809956737705079</v>
      </c>
      <c r="V169" s="47">
        <f t="shared" si="90"/>
        <v>0.6060385125200974</v>
      </c>
      <c r="W169" s="47">
        <f t="shared" si="91"/>
        <v>0.06426744438903331</v>
      </c>
      <c r="X169" s="48">
        <f t="shared" si="92"/>
        <v>0.2315944757138185</v>
      </c>
      <c r="Y169" s="59">
        <v>42.493941</v>
      </c>
      <c r="Z169" s="20">
        <v>9.208782</v>
      </c>
      <c r="AA169" s="20">
        <v>15.967689</v>
      </c>
      <c r="AB169" s="20">
        <v>160.17287800000003</v>
      </c>
      <c r="AC169" s="20">
        <v>94.159864</v>
      </c>
      <c r="AD169" s="20">
        <v>81.483763</v>
      </c>
      <c r="AE169" s="20">
        <v>0</v>
      </c>
      <c r="AF169" s="60">
        <v>403.486917</v>
      </c>
      <c r="AG169" s="46">
        <f t="shared" si="93"/>
        <v>0.10531677536399525</v>
      </c>
      <c r="AH169" s="47">
        <f t="shared" si="94"/>
        <v>0.022823000231256566</v>
      </c>
      <c r="AI169" s="47">
        <f t="shared" si="95"/>
        <v>0.03957424225479906</v>
      </c>
      <c r="AJ169" s="47">
        <f t="shared" si="96"/>
        <v>0.39697167677929945</v>
      </c>
      <c r="AK169" s="47">
        <f t="shared" si="97"/>
        <v>0.2333653460193853</v>
      </c>
      <c r="AL169" s="47">
        <f t="shared" si="98"/>
        <v>0.20194895935126442</v>
      </c>
      <c r="AM169" s="48">
        <f t="shared" si="99"/>
        <v>0</v>
      </c>
      <c r="AN169" s="52">
        <f t="shared" si="100"/>
        <v>42.493941</v>
      </c>
      <c r="AO169" s="53">
        <f t="shared" si="101"/>
        <v>241.65664100000004</v>
      </c>
      <c r="AP169" s="53">
        <f t="shared" si="102"/>
        <v>25.176471</v>
      </c>
      <c r="AQ169" s="54">
        <f t="shared" si="103"/>
        <v>94.159864</v>
      </c>
      <c r="AR169" s="46">
        <f t="shared" si="104"/>
        <v>0.10531677536399525</v>
      </c>
      <c r="AS169" s="47">
        <f t="shared" si="105"/>
        <v>0.5989206361305639</v>
      </c>
      <c r="AT169" s="47">
        <f t="shared" si="106"/>
        <v>0.062397242486055625</v>
      </c>
      <c r="AU169" s="48">
        <f t="shared" si="107"/>
        <v>0.2333653460193853</v>
      </c>
      <c r="AV169" s="52">
        <f t="shared" si="108"/>
        <v>2.912048999999996</v>
      </c>
      <c r="AW169" s="53">
        <f t="shared" si="109"/>
        <v>-2.871969999999976</v>
      </c>
      <c r="AX169" s="53">
        <f t="shared" si="110"/>
        <v>-0.7546019999999984</v>
      </c>
      <c r="AY169" s="54">
        <f t="shared" si="111"/>
        <v>0.7145229999999998</v>
      </c>
      <c r="AZ169" s="55">
        <f t="shared" si="112"/>
        <v>0.721720798694446</v>
      </c>
      <c r="BA169" s="56">
        <f t="shared" si="113"/>
        <v>-0.711787638953354</v>
      </c>
      <c r="BB169" s="56">
        <f t="shared" si="114"/>
        <v>-0.18702019029776876</v>
      </c>
      <c r="BC169" s="57">
        <f t="shared" si="115"/>
        <v>0.17708703055668018</v>
      </c>
    </row>
    <row r="170" spans="1:55" s="61" customFormat="1" ht="12.75">
      <c r="A170" s="62" t="s">
        <v>28</v>
      </c>
      <c r="B170" s="63">
        <f>SUM(B3:B169)</f>
        <v>24188.656700999996</v>
      </c>
      <c r="C170" s="64">
        <f aca="true" t="shared" si="116" ref="C170:I170">SUM(C3:C169)</f>
        <v>6114.544394000003</v>
      </c>
      <c r="D170" s="64">
        <f t="shared" si="116"/>
        <v>7982.088913000003</v>
      </c>
      <c r="E170" s="64">
        <f t="shared" si="116"/>
        <v>91136.85032400004</v>
      </c>
      <c r="F170" s="64">
        <f t="shared" si="116"/>
        <v>8962.609581</v>
      </c>
      <c r="G170" s="64">
        <f t="shared" si="116"/>
        <v>15685.358218000001</v>
      </c>
      <c r="H170" s="64">
        <f t="shared" si="116"/>
        <v>492.0060910000001</v>
      </c>
      <c r="I170" s="65">
        <f t="shared" si="116"/>
        <v>154562.11422199995</v>
      </c>
      <c r="J170" s="66">
        <f aca="true" t="shared" si="117" ref="J170:P170">B170/$I170</f>
        <v>0.1564979673237224</v>
      </c>
      <c r="K170" s="67">
        <f t="shared" si="117"/>
        <v>0.03956043448795989</v>
      </c>
      <c r="L170" s="67">
        <f t="shared" si="117"/>
        <v>0.0516432435799578</v>
      </c>
      <c r="M170" s="67">
        <f t="shared" si="117"/>
        <v>0.5896454689607751</v>
      </c>
      <c r="N170" s="67">
        <f t="shared" si="117"/>
        <v>0.05798710522377344</v>
      </c>
      <c r="O170" s="67">
        <f t="shared" si="117"/>
        <v>0.10148255474476028</v>
      </c>
      <c r="P170" s="68">
        <f t="shared" si="117"/>
        <v>0.003183225679051751</v>
      </c>
      <c r="Q170" s="63">
        <f>SUM(Q3:Q169)</f>
        <v>24680.662791999985</v>
      </c>
      <c r="R170" s="64">
        <f>SUM(R3:R169)</f>
        <v>106822.208542</v>
      </c>
      <c r="S170" s="64">
        <f>SUM(S3:S169)</f>
        <v>14096.633307000004</v>
      </c>
      <c r="T170" s="65">
        <f>SUM(T3:T169)</f>
        <v>8962.609581</v>
      </c>
      <c r="U170" s="66">
        <f>Q170/$I170</f>
        <v>0.15968119300277409</v>
      </c>
      <c r="V170" s="67">
        <f>R170/$I170</f>
        <v>0.691128023705535</v>
      </c>
      <c r="W170" s="67">
        <f>S170/$I170</f>
        <v>0.09120367806791768</v>
      </c>
      <c r="X170" s="68">
        <f>T170/$I170</f>
        <v>0.05798710522377344</v>
      </c>
      <c r="Y170" s="63">
        <f>SUM(Y3:Y169)</f>
        <v>26884.836144</v>
      </c>
      <c r="Z170" s="69">
        <f aca="true" t="shared" si="118" ref="Z170:AF170">SUM(Z3:Z169)</f>
        <v>6122.580424999999</v>
      </c>
      <c r="AA170" s="69">
        <f t="shared" si="118"/>
        <v>9311.949981999998</v>
      </c>
      <c r="AB170" s="69">
        <f t="shared" si="118"/>
        <v>88653.23011199998</v>
      </c>
      <c r="AC170" s="69">
        <f t="shared" si="118"/>
        <v>7372.250916000001</v>
      </c>
      <c r="AD170" s="69">
        <f t="shared" si="118"/>
        <v>15733.628190000009</v>
      </c>
      <c r="AE170" s="69">
        <f t="shared" si="118"/>
        <v>483.63817000000006</v>
      </c>
      <c r="AF170" s="70">
        <f t="shared" si="118"/>
        <v>154562.1139390001</v>
      </c>
      <c r="AG170" s="66">
        <f t="shared" si="93"/>
        <v>0.17394195388259828</v>
      </c>
      <c r="AH170" s="67">
        <f t="shared" si="94"/>
        <v>0.03961242673095195</v>
      </c>
      <c r="AI170" s="67">
        <f t="shared" si="95"/>
        <v>0.06024729946838784</v>
      </c>
      <c r="AJ170" s="67">
        <f t="shared" si="96"/>
        <v>0.5735767174138545</v>
      </c>
      <c r="AK170" s="67">
        <f t="shared" si="97"/>
        <v>0.04769765833696557</v>
      </c>
      <c r="AL170" s="67">
        <f t="shared" si="98"/>
        <v>0.1017948561922591</v>
      </c>
      <c r="AM170" s="68">
        <f t="shared" si="99"/>
        <v>0.0031290861440038476</v>
      </c>
      <c r="AN170" s="63">
        <f t="shared" si="100"/>
        <v>27368.474314</v>
      </c>
      <c r="AO170" s="64">
        <f t="shared" si="101"/>
        <v>104386.85830199998</v>
      </c>
      <c r="AP170" s="64">
        <f t="shared" si="102"/>
        <v>15434.530406999998</v>
      </c>
      <c r="AQ170" s="65">
        <f t="shared" si="103"/>
        <v>7372.250916000001</v>
      </c>
      <c r="AR170" s="66">
        <f t="shared" si="104"/>
        <v>0.1770710400266021</v>
      </c>
      <c r="AS170" s="67">
        <f t="shared" si="105"/>
        <v>0.6753715736061137</v>
      </c>
      <c r="AT170" s="67">
        <f t="shared" si="106"/>
        <v>0.0998597261993398</v>
      </c>
      <c r="AU170" s="68">
        <f t="shared" si="107"/>
        <v>0.04769765833696557</v>
      </c>
      <c r="AV170" s="63">
        <f t="shared" si="108"/>
        <v>2687.8115220000145</v>
      </c>
      <c r="AW170" s="64">
        <f t="shared" si="109"/>
        <v>-2435.3502400000143</v>
      </c>
      <c r="AX170" s="64">
        <f t="shared" si="110"/>
        <v>1337.8970999999947</v>
      </c>
      <c r="AY170" s="65">
        <f t="shared" si="111"/>
        <v>-1590.3586649999997</v>
      </c>
      <c r="AZ170" s="71">
        <f t="shared" si="112"/>
        <v>1.738984702382801</v>
      </c>
      <c r="BA170" s="72">
        <f t="shared" si="113"/>
        <v>-1.5756450099421393</v>
      </c>
      <c r="BB170" s="72">
        <f t="shared" si="114"/>
        <v>0.8656048131422123</v>
      </c>
      <c r="BC170" s="73">
        <f t="shared" si="115"/>
        <v>-1.0289446886807871</v>
      </c>
    </row>
  </sheetData>
  <mergeCells count="10">
    <mergeCell ref="B1:I1"/>
    <mergeCell ref="J1:P1"/>
    <mergeCell ref="Q1:T1"/>
    <mergeCell ref="U1:X1"/>
    <mergeCell ref="AV1:AY1"/>
    <mergeCell ref="AZ1:BC1"/>
    <mergeCell ref="Y1:AF1"/>
    <mergeCell ref="AG1:AM1"/>
    <mergeCell ref="AN1:AQ1"/>
    <mergeCell ref="AR1:AU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70"/>
  <sheetViews>
    <sheetView workbookViewId="0" topLeftCell="A1">
      <selection activeCell="A1" sqref="A1:A2"/>
    </sheetView>
  </sheetViews>
  <sheetFormatPr defaultColWidth="9.140625" defaultRowHeight="12.75"/>
  <cols>
    <col min="1" max="1" width="6.00390625" style="0" bestFit="1" customWidth="1"/>
    <col min="2" max="4" width="6.57421875" style="0" bestFit="1" customWidth="1"/>
    <col min="5" max="5" width="7.421875" style="0" bestFit="1" customWidth="1"/>
    <col min="6" max="7" width="6.57421875" style="0" bestFit="1" customWidth="1"/>
    <col min="8" max="8" width="5.7109375" style="0" bestFit="1" customWidth="1"/>
    <col min="9" max="9" width="7.421875" style="0" bestFit="1" customWidth="1"/>
    <col min="10" max="14" width="5.28125" style="0" bestFit="1" customWidth="1"/>
    <col min="15" max="15" width="6.421875" style="0" bestFit="1" customWidth="1"/>
    <col min="16" max="16" width="5.57421875" style="0" bestFit="1" customWidth="1"/>
    <col min="17" max="17" width="6.57421875" style="0" bestFit="1" customWidth="1"/>
    <col min="18" max="18" width="8.57421875" style="0" bestFit="1" customWidth="1"/>
    <col min="19" max="19" width="7.421875" style="0" bestFit="1" customWidth="1"/>
    <col min="20" max="20" width="6.57421875" style="0" bestFit="1" customWidth="1"/>
    <col min="21" max="21" width="6.421875" style="0" bestFit="1" customWidth="1"/>
    <col min="22" max="22" width="8.57421875" style="0" bestFit="1" customWidth="1"/>
    <col min="23" max="23" width="7.421875" style="0" bestFit="1" customWidth="1"/>
    <col min="24" max="24" width="5.28125" style="0" bestFit="1" customWidth="1"/>
    <col min="25" max="25" width="6.57421875" style="0" bestFit="1" customWidth="1"/>
    <col min="26" max="26" width="5.28125" style="0" bestFit="1" customWidth="1"/>
    <col min="27" max="27" width="5.7109375" style="0" bestFit="1" customWidth="1"/>
    <col min="28" max="28" width="6.140625" style="0" bestFit="1" customWidth="1"/>
    <col min="29" max="29" width="5.7109375" style="0" bestFit="1" customWidth="1"/>
    <col min="30" max="30" width="6.421875" style="0" bestFit="1" customWidth="1"/>
    <col min="31" max="31" width="5.57421875" style="0" bestFit="1" customWidth="1"/>
    <col min="32" max="32" width="6.57421875" style="0" bestFit="1" customWidth="1"/>
    <col min="33" max="37" width="5.28125" style="0" bestFit="1" customWidth="1"/>
    <col min="38" max="38" width="6.421875" style="0" bestFit="1" customWidth="1"/>
    <col min="39" max="39" width="5.57421875" style="0" bestFit="1" customWidth="1"/>
    <col min="40" max="40" width="6.57421875" style="0" bestFit="1" customWidth="1"/>
    <col min="41" max="41" width="8.57421875" style="0" bestFit="1" customWidth="1"/>
    <col min="42" max="42" width="7.421875" style="0" bestFit="1" customWidth="1"/>
    <col min="43" max="43" width="5.7109375" style="0" bestFit="1" customWidth="1"/>
    <col min="44" max="44" width="6.421875" style="0" bestFit="1" customWidth="1"/>
    <col min="45" max="45" width="8.57421875" style="0" bestFit="1" customWidth="1"/>
    <col min="46" max="46" width="7.421875" style="0" bestFit="1" customWidth="1"/>
    <col min="47" max="47" width="5.28125" style="0" bestFit="1" customWidth="1"/>
    <col min="48" max="48" width="6.57421875" style="0" bestFit="1" customWidth="1"/>
    <col min="49" max="49" width="8.7109375" style="0" bestFit="1" customWidth="1"/>
    <col min="50" max="50" width="7.57421875" style="0" bestFit="1" customWidth="1"/>
    <col min="51" max="51" width="6.7109375" style="0" bestFit="1" customWidth="1"/>
    <col min="52" max="52" width="6.421875" style="0" bestFit="1" customWidth="1"/>
    <col min="53" max="53" width="8.57421875" style="0" bestFit="1" customWidth="1"/>
    <col min="54" max="54" width="7.421875" style="0" bestFit="1" customWidth="1"/>
    <col min="55" max="55" width="4.8515625" style="0" bestFit="1" customWidth="1"/>
  </cols>
  <sheetData>
    <row r="1" spans="1:65" ht="13.5" thickBot="1">
      <c r="A1" s="104" t="s">
        <v>43</v>
      </c>
      <c r="B1" s="100" t="s">
        <v>31</v>
      </c>
      <c r="C1" s="101"/>
      <c r="D1" s="101"/>
      <c r="E1" s="101"/>
      <c r="F1" s="101"/>
      <c r="G1" s="101"/>
      <c r="H1" s="101"/>
      <c r="I1" s="102"/>
      <c r="J1" s="100" t="s">
        <v>32</v>
      </c>
      <c r="K1" s="101"/>
      <c r="L1" s="101"/>
      <c r="M1" s="101"/>
      <c r="N1" s="101"/>
      <c r="O1" s="101"/>
      <c r="P1" s="102"/>
      <c r="Q1" s="100" t="s">
        <v>31</v>
      </c>
      <c r="R1" s="101"/>
      <c r="S1" s="101"/>
      <c r="T1" s="102"/>
      <c r="U1" s="100" t="s">
        <v>32</v>
      </c>
      <c r="V1" s="101"/>
      <c r="W1" s="101"/>
      <c r="X1" s="102"/>
      <c r="Y1" s="100" t="s">
        <v>33</v>
      </c>
      <c r="Z1" s="101"/>
      <c r="AA1" s="101"/>
      <c r="AB1" s="101"/>
      <c r="AC1" s="101"/>
      <c r="AD1" s="101"/>
      <c r="AE1" s="101"/>
      <c r="AF1" s="102"/>
      <c r="AG1" s="100" t="s">
        <v>34</v>
      </c>
      <c r="AH1" s="101"/>
      <c r="AI1" s="101"/>
      <c r="AJ1" s="101"/>
      <c r="AK1" s="101"/>
      <c r="AL1" s="101"/>
      <c r="AM1" s="102"/>
      <c r="AN1" s="100" t="s">
        <v>33</v>
      </c>
      <c r="AO1" s="101"/>
      <c r="AP1" s="101"/>
      <c r="AQ1" s="102"/>
      <c r="AR1" s="100" t="s">
        <v>34</v>
      </c>
      <c r="AS1" s="101"/>
      <c r="AT1" s="101"/>
      <c r="AU1" s="102"/>
      <c r="AV1" s="100" t="s">
        <v>35</v>
      </c>
      <c r="AW1" s="101"/>
      <c r="AX1" s="101"/>
      <c r="AY1" s="102"/>
      <c r="AZ1" s="103" t="s">
        <v>36</v>
      </c>
      <c r="BA1" s="101"/>
      <c r="BB1" s="101"/>
      <c r="BC1" s="101"/>
      <c r="BE1" s="6"/>
      <c r="BF1" s="6"/>
      <c r="BG1" s="5"/>
      <c r="BH1" s="5"/>
      <c r="BI1" s="5"/>
      <c r="BJ1" s="6"/>
      <c r="BK1" s="6"/>
      <c r="BL1" s="5"/>
      <c r="BM1" s="5"/>
    </row>
    <row r="2" spans="1:65" ht="13.5" thickBot="1">
      <c r="A2" s="105"/>
      <c r="B2" s="81" t="s">
        <v>30</v>
      </c>
      <c r="C2" s="82" t="s">
        <v>29</v>
      </c>
      <c r="D2" s="82" t="s">
        <v>24</v>
      </c>
      <c r="E2" s="82" t="s">
        <v>25</v>
      </c>
      <c r="F2" s="82" t="s">
        <v>10</v>
      </c>
      <c r="G2" s="82" t="s">
        <v>26</v>
      </c>
      <c r="H2" s="82" t="s">
        <v>27</v>
      </c>
      <c r="I2" s="83" t="s">
        <v>28</v>
      </c>
      <c r="J2" s="81" t="s">
        <v>30</v>
      </c>
      <c r="K2" s="82" t="s">
        <v>29</v>
      </c>
      <c r="L2" s="82" t="s">
        <v>24</v>
      </c>
      <c r="M2" s="82" t="s">
        <v>25</v>
      </c>
      <c r="N2" s="82" t="s">
        <v>10</v>
      </c>
      <c r="O2" s="82" t="s">
        <v>26</v>
      </c>
      <c r="P2" s="83" t="s">
        <v>27</v>
      </c>
      <c r="Q2" s="84" t="s">
        <v>23</v>
      </c>
      <c r="R2" s="82" t="s">
        <v>21</v>
      </c>
      <c r="S2" s="82" t="s">
        <v>22</v>
      </c>
      <c r="T2" s="83" t="s">
        <v>10</v>
      </c>
      <c r="U2" s="81" t="s">
        <v>23</v>
      </c>
      <c r="V2" s="82" t="s">
        <v>21</v>
      </c>
      <c r="W2" s="82" t="s">
        <v>22</v>
      </c>
      <c r="X2" s="83" t="s">
        <v>10</v>
      </c>
      <c r="Y2" s="81" t="s">
        <v>30</v>
      </c>
      <c r="Z2" s="82" t="s">
        <v>29</v>
      </c>
      <c r="AA2" s="82" t="s">
        <v>24</v>
      </c>
      <c r="AB2" s="82" t="s">
        <v>25</v>
      </c>
      <c r="AC2" s="82" t="s">
        <v>10</v>
      </c>
      <c r="AD2" s="82" t="s">
        <v>26</v>
      </c>
      <c r="AE2" s="82" t="s">
        <v>27</v>
      </c>
      <c r="AF2" s="83" t="s">
        <v>28</v>
      </c>
      <c r="AG2" s="81" t="s">
        <v>30</v>
      </c>
      <c r="AH2" s="82" t="s">
        <v>29</v>
      </c>
      <c r="AI2" s="82" t="s">
        <v>24</v>
      </c>
      <c r="AJ2" s="82" t="s">
        <v>25</v>
      </c>
      <c r="AK2" s="82" t="s">
        <v>10</v>
      </c>
      <c r="AL2" s="82" t="s">
        <v>26</v>
      </c>
      <c r="AM2" s="83" t="s">
        <v>27</v>
      </c>
      <c r="AN2" s="81" t="s">
        <v>23</v>
      </c>
      <c r="AO2" s="82" t="s">
        <v>21</v>
      </c>
      <c r="AP2" s="82" t="s">
        <v>22</v>
      </c>
      <c r="AQ2" s="83" t="s">
        <v>10</v>
      </c>
      <c r="AR2" s="81" t="s">
        <v>23</v>
      </c>
      <c r="AS2" s="82" t="s">
        <v>21</v>
      </c>
      <c r="AT2" s="82" t="s">
        <v>22</v>
      </c>
      <c r="AU2" s="83" t="s">
        <v>10</v>
      </c>
      <c r="AV2" s="81" t="s">
        <v>23</v>
      </c>
      <c r="AW2" s="82" t="s">
        <v>21</v>
      </c>
      <c r="AX2" s="82" t="s">
        <v>22</v>
      </c>
      <c r="AY2" s="83" t="s">
        <v>10</v>
      </c>
      <c r="AZ2" s="84" t="s">
        <v>23</v>
      </c>
      <c r="BA2" s="82" t="s">
        <v>21</v>
      </c>
      <c r="BB2" s="82" t="s">
        <v>22</v>
      </c>
      <c r="BC2" s="82" t="s">
        <v>10</v>
      </c>
      <c r="BE2" s="5"/>
      <c r="BF2" s="5"/>
      <c r="BG2" s="5"/>
      <c r="BH2" s="5"/>
      <c r="BI2" s="5"/>
      <c r="BJ2" s="5"/>
      <c r="BK2" s="5"/>
      <c r="BL2" s="5"/>
      <c r="BM2" s="5"/>
    </row>
    <row r="3" spans="1:65" ht="12.75">
      <c r="A3" s="34">
        <v>1001</v>
      </c>
      <c r="B3" s="42">
        <v>80.098904</v>
      </c>
      <c r="C3" s="21">
        <v>8.977283</v>
      </c>
      <c r="D3" s="21">
        <v>86.159758</v>
      </c>
      <c r="E3" s="21">
        <v>1029.2941919999998</v>
      </c>
      <c r="F3" s="21">
        <v>48.711297</v>
      </c>
      <c r="G3" s="21">
        <v>146.631607</v>
      </c>
      <c r="H3" s="21">
        <v>0</v>
      </c>
      <c r="I3" s="43">
        <v>1399.8730409999998</v>
      </c>
      <c r="J3" s="39">
        <f aca="true" t="shared" si="0" ref="J3:P39">B3/$I3</f>
        <v>0.057218691734202784</v>
      </c>
      <c r="K3" s="12">
        <f t="shared" si="0"/>
        <v>0.006412926556244754</v>
      </c>
      <c r="L3" s="12">
        <f t="shared" si="0"/>
        <v>0.061548265790197475</v>
      </c>
      <c r="M3" s="12">
        <f t="shared" si="0"/>
        <v>0.7352768157208908</v>
      </c>
      <c r="N3" s="12">
        <f t="shared" si="0"/>
        <v>0.03479693913185375</v>
      </c>
      <c r="O3" s="12">
        <f t="shared" si="0"/>
        <v>0.10474636106661048</v>
      </c>
      <c r="P3" s="13">
        <f t="shared" si="0"/>
        <v>0</v>
      </c>
      <c r="Q3" s="85">
        <f aca="true" t="shared" si="1" ref="Q3:Q66">B3+H3</f>
        <v>80.098904</v>
      </c>
      <c r="R3" s="11">
        <f aca="true" t="shared" si="2" ref="R3:R66">E3+G3</f>
        <v>1175.9257989999999</v>
      </c>
      <c r="S3" s="11">
        <f aca="true" t="shared" si="3" ref="S3:S66">C3+D3</f>
        <v>95.137041</v>
      </c>
      <c r="T3" s="86">
        <f aca="true" t="shared" si="4" ref="T3:T66">F3</f>
        <v>48.711297</v>
      </c>
      <c r="U3" s="18">
        <f aca="true" t="shared" si="5" ref="U3:U34">Q3/$I3</f>
        <v>0.057218691734202784</v>
      </c>
      <c r="V3" s="12">
        <f aca="true" t="shared" si="6" ref="V3:V34">R3/$I3</f>
        <v>0.8400231767875013</v>
      </c>
      <c r="W3" s="12">
        <f aca="true" t="shared" si="7" ref="W3:W34">S3/$I3</f>
        <v>0.06796119234644223</v>
      </c>
      <c r="X3" s="13">
        <f aca="true" t="shared" si="8" ref="X3:X34">T3/$I3</f>
        <v>0.03479693913185375</v>
      </c>
      <c r="Y3" s="42">
        <v>85.686698</v>
      </c>
      <c r="Z3" s="21">
        <v>9.764182</v>
      </c>
      <c r="AA3" s="21">
        <v>122.416999</v>
      </c>
      <c r="AB3" s="21">
        <v>986.655745</v>
      </c>
      <c r="AC3" s="21">
        <v>37.608177</v>
      </c>
      <c r="AD3" s="21">
        <v>157.741232</v>
      </c>
      <c r="AE3" s="21">
        <v>0</v>
      </c>
      <c r="AF3" s="43">
        <v>1399.873033</v>
      </c>
      <c r="AG3" s="38">
        <f aca="true" t="shared" si="9" ref="AG3:AM4">Y3/$I3</f>
        <v>0.06121033514495692</v>
      </c>
      <c r="AH3" s="44">
        <f t="shared" si="9"/>
        <v>0.006975048246535952</v>
      </c>
      <c r="AI3" s="44">
        <f t="shared" si="9"/>
        <v>0.08744864385169628</v>
      </c>
      <c r="AJ3" s="44">
        <f t="shared" si="9"/>
        <v>0.7048180199935717</v>
      </c>
      <c r="AK3" s="44">
        <f t="shared" si="9"/>
        <v>0.026865419862028762</v>
      </c>
      <c r="AL3" s="44">
        <f t="shared" si="9"/>
        <v>0.11268252718640648</v>
      </c>
      <c r="AM3" s="45">
        <f t="shared" si="9"/>
        <v>0</v>
      </c>
      <c r="AN3" s="42">
        <f>Y3+AE3</f>
        <v>85.686698</v>
      </c>
      <c r="AO3" s="21">
        <f>AB3+AD3</f>
        <v>1144.396977</v>
      </c>
      <c r="AP3" s="21">
        <f>Z3+AA3</f>
        <v>132.181181</v>
      </c>
      <c r="AQ3" s="43">
        <f>AC3</f>
        <v>37.608177</v>
      </c>
      <c r="AR3" s="38">
        <f aca="true" t="shared" si="10" ref="AR3:AU4">AN3/$I3</f>
        <v>0.06121033514495692</v>
      </c>
      <c r="AS3" s="44">
        <f t="shared" si="10"/>
        <v>0.8175005471799783</v>
      </c>
      <c r="AT3" s="44">
        <f t="shared" si="10"/>
        <v>0.09442369209823223</v>
      </c>
      <c r="AU3" s="45">
        <f t="shared" si="10"/>
        <v>0.026865419862028762</v>
      </c>
      <c r="AV3" s="49">
        <f>AN3-Q3</f>
        <v>5.587794000000002</v>
      </c>
      <c r="AW3" s="50">
        <f>AO3-R3</f>
        <v>-31.528821999999764</v>
      </c>
      <c r="AX3" s="50">
        <f>AP3-S3</f>
        <v>37.04414000000001</v>
      </c>
      <c r="AY3" s="80">
        <f>AQ3-T3</f>
        <v>-11.103120000000004</v>
      </c>
      <c r="AZ3" s="49">
        <f aca="true" t="shared" si="11" ref="AZ3:BC4">(AR3-U3)*100</f>
        <v>0.39916434107541354</v>
      </c>
      <c r="BA3" s="50">
        <f t="shared" si="11"/>
        <v>-2.2522629607522937</v>
      </c>
      <c r="BB3" s="50">
        <f t="shared" si="11"/>
        <v>2.6462499751790007</v>
      </c>
      <c r="BC3" s="51">
        <f t="shared" si="11"/>
        <v>-0.7931519269824987</v>
      </c>
      <c r="BE3" s="4"/>
      <c r="BF3" s="4"/>
      <c r="BG3" s="4"/>
      <c r="BH3" s="4"/>
      <c r="BJ3" s="4"/>
      <c r="BK3" s="4"/>
      <c r="BL3" s="4"/>
      <c r="BM3" s="4"/>
    </row>
    <row r="4" spans="1:65" ht="12.75">
      <c r="A4" s="34">
        <v>1002</v>
      </c>
      <c r="B4" s="35">
        <v>53.677446</v>
      </c>
      <c r="C4" s="8">
        <v>3.019185</v>
      </c>
      <c r="D4" s="8">
        <v>128.66951</v>
      </c>
      <c r="E4" s="8">
        <v>1384.3969509999997</v>
      </c>
      <c r="F4" s="8">
        <v>26.968776</v>
      </c>
      <c r="G4" s="8">
        <v>66.21546000000001</v>
      </c>
      <c r="H4" s="8">
        <v>0</v>
      </c>
      <c r="I4" s="36">
        <v>1662.9473279999997</v>
      </c>
      <c r="J4" s="37">
        <f t="shared" si="0"/>
        <v>0.03227850040479455</v>
      </c>
      <c r="K4" s="9">
        <f t="shared" si="0"/>
        <v>0.0018155626153421982</v>
      </c>
      <c r="L4" s="9">
        <f t="shared" si="0"/>
        <v>0.07737437490263073</v>
      </c>
      <c r="M4" s="9">
        <f t="shared" si="0"/>
        <v>0.832495971273481</v>
      </c>
      <c r="N4" s="9">
        <f t="shared" si="0"/>
        <v>0.01621745652788349</v>
      </c>
      <c r="O4" s="9">
        <f t="shared" si="0"/>
        <v>0.03981813427586807</v>
      </c>
      <c r="P4" s="14">
        <f t="shared" si="0"/>
        <v>0</v>
      </c>
      <c r="Q4" s="35">
        <f t="shared" si="1"/>
        <v>53.677446</v>
      </c>
      <c r="R4" s="8">
        <f t="shared" si="2"/>
        <v>1450.6124109999996</v>
      </c>
      <c r="S4" s="8">
        <f t="shared" si="3"/>
        <v>131.688695</v>
      </c>
      <c r="T4" s="36">
        <f t="shared" si="4"/>
        <v>26.968776</v>
      </c>
      <c r="U4" s="17">
        <f t="shared" si="5"/>
        <v>0.03227850040479455</v>
      </c>
      <c r="V4" s="9">
        <f t="shared" si="6"/>
        <v>0.872314105549349</v>
      </c>
      <c r="W4" s="9">
        <f t="shared" si="7"/>
        <v>0.07918993751797292</v>
      </c>
      <c r="X4" s="14">
        <f t="shared" si="8"/>
        <v>0.01621745652788349</v>
      </c>
      <c r="Y4" s="35">
        <v>59.149953</v>
      </c>
      <c r="Z4" s="8">
        <v>2.36557</v>
      </c>
      <c r="AA4" s="8">
        <v>186.656561</v>
      </c>
      <c r="AB4" s="8">
        <v>1325.818125</v>
      </c>
      <c r="AC4" s="8">
        <v>19.178914</v>
      </c>
      <c r="AD4" s="8">
        <v>69.7782</v>
      </c>
      <c r="AE4" s="8">
        <v>0</v>
      </c>
      <c r="AF4" s="36">
        <v>1662.947323</v>
      </c>
      <c r="AG4" s="38">
        <f t="shared" si="9"/>
        <v>0.03556934847187175</v>
      </c>
      <c r="AH4" s="44">
        <f t="shared" si="9"/>
        <v>0.0014225164923563954</v>
      </c>
      <c r="AI4" s="44">
        <f t="shared" si="9"/>
        <v>0.11224442161044805</v>
      </c>
      <c r="AJ4" s="44">
        <f t="shared" si="9"/>
        <v>0.7972700654292764</v>
      </c>
      <c r="AK4" s="44">
        <f t="shared" si="9"/>
        <v>0.011533085670889032</v>
      </c>
      <c r="AL4" s="44">
        <f t="shared" si="9"/>
        <v>0.041960559318448845</v>
      </c>
      <c r="AM4" s="45">
        <f t="shared" si="9"/>
        <v>0</v>
      </c>
      <c r="AN4" s="42">
        <f>Y4+AE4</f>
        <v>59.149953</v>
      </c>
      <c r="AO4" s="21">
        <f>AB4+AD4</f>
        <v>1395.596325</v>
      </c>
      <c r="AP4" s="21">
        <f>Z4+AA4</f>
        <v>189.022131</v>
      </c>
      <c r="AQ4" s="43">
        <f>AC4</f>
        <v>19.178914</v>
      </c>
      <c r="AR4" s="38">
        <f t="shared" si="10"/>
        <v>0.03556934847187175</v>
      </c>
      <c r="AS4" s="44">
        <f t="shared" si="10"/>
        <v>0.8392306247477251</v>
      </c>
      <c r="AT4" s="44">
        <f t="shared" si="10"/>
        <v>0.11366693810280444</v>
      </c>
      <c r="AU4" s="45">
        <f t="shared" si="10"/>
        <v>0.011533085670889032</v>
      </c>
      <c r="AV4" s="49">
        <f aca="true" t="shared" si="12" ref="AV4:AV67">AN4-Q4</f>
        <v>5.472506999999993</v>
      </c>
      <c r="AW4" s="50">
        <f aca="true" t="shared" si="13" ref="AW4:AW67">AO4-R4</f>
        <v>-55.01608599999963</v>
      </c>
      <c r="AX4" s="50">
        <f aca="true" t="shared" si="14" ref="AX4:AX67">AP4-S4</f>
        <v>57.333436000000006</v>
      </c>
      <c r="AY4" s="80">
        <f aca="true" t="shared" si="15" ref="AY4:AY67">AQ4-T4</f>
        <v>-7.789861999999999</v>
      </c>
      <c r="AZ4" s="49">
        <f t="shared" si="11"/>
        <v>0.3290848067077204</v>
      </c>
      <c r="BA4" s="50">
        <f t="shared" si="11"/>
        <v>-3.308348080162382</v>
      </c>
      <c r="BB4" s="50">
        <f t="shared" si="11"/>
        <v>3.4477000584831523</v>
      </c>
      <c r="BC4" s="51">
        <f t="shared" si="11"/>
        <v>-0.46843708569944564</v>
      </c>
      <c r="BE4" s="4"/>
      <c r="BF4" s="4"/>
      <c r="BG4" s="4"/>
      <c r="BH4" s="4"/>
      <c r="BJ4" s="4"/>
      <c r="BK4" s="4"/>
      <c r="BL4" s="4"/>
      <c r="BM4" s="4"/>
    </row>
    <row r="5" spans="1:65" ht="12.75">
      <c r="A5" s="34">
        <v>1003</v>
      </c>
      <c r="B5" s="35">
        <v>59.204632</v>
      </c>
      <c r="C5" s="8">
        <v>10.012769</v>
      </c>
      <c r="D5" s="8">
        <v>39.260413</v>
      </c>
      <c r="E5" s="8">
        <v>550.9660869999999</v>
      </c>
      <c r="F5" s="8">
        <v>4.727889</v>
      </c>
      <c r="G5" s="8">
        <v>29.043689</v>
      </c>
      <c r="H5" s="8">
        <v>0</v>
      </c>
      <c r="I5" s="36">
        <v>693.2154789999998</v>
      </c>
      <c r="J5" s="37">
        <f t="shared" si="0"/>
        <v>0.08540581362292403</v>
      </c>
      <c r="K5" s="9">
        <f t="shared" si="0"/>
        <v>0.014443948964388319</v>
      </c>
      <c r="L5" s="9">
        <f t="shared" si="0"/>
        <v>0.056635222653474544</v>
      </c>
      <c r="M5" s="9">
        <f t="shared" si="0"/>
        <v>0.794797726956123</v>
      </c>
      <c r="N5" s="9">
        <f t="shared" si="0"/>
        <v>0.0068202299908539715</v>
      </c>
      <c r="O5" s="9">
        <f t="shared" si="0"/>
        <v>0.041897057812236196</v>
      </c>
      <c r="P5" s="14">
        <f t="shared" si="0"/>
        <v>0</v>
      </c>
      <c r="Q5" s="35">
        <f t="shared" si="1"/>
        <v>59.204632</v>
      </c>
      <c r="R5" s="8">
        <f t="shared" si="2"/>
        <v>580.0097759999999</v>
      </c>
      <c r="S5" s="8">
        <f t="shared" si="3"/>
        <v>49.273182</v>
      </c>
      <c r="T5" s="36">
        <f t="shared" si="4"/>
        <v>4.727889</v>
      </c>
      <c r="U5" s="17">
        <f t="shared" si="5"/>
        <v>0.08540581362292403</v>
      </c>
      <c r="V5" s="9">
        <f t="shared" si="6"/>
        <v>0.8366947847683591</v>
      </c>
      <c r="W5" s="9">
        <f t="shared" si="7"/>
        <v>0.07107917161786287</v>
      </c>
      <c r="X5" s="14">
        <f t="shared" si="8"/>
        <v>0.0068202299908539715</v>
      </c>
      <c r="Y5" s="35">
        <v>72.63963</v>
      </c>
      <c r="Z5" s="8">
        <v>10.973384</v>
      </c>
      <c r="AA5" s="8">
        <v>84.836615</v>
      </c>
      <c r="AB5" s="8">
        <v>485.50699799999995</v>
      </c>
      <c r="AC5" s="8">
        <v>7.792867</v>
      </c>
      <c r="AD5" s="8">
        <v>31.465977000000002</v>
      </c>
      <c r="AE5" s="8">
        <v>0</v>
      </c>
      <c r="AF5" s="36">
        <v>693.2154709999999</v>
      </c>
      <c r="AG5" s="38">
        <f aca="true" t="shared" si="16" ref="AG5:AG68">Y5/$I5</f>
        <v>0.10478650895791669</v>
      </c>
      <c r="AH5" s="44">
        <f aca="true" t="shared" si="17" ref="AH5:AH68">Z5/$I5</f>
        <v>0.015829686919036617</v>
      </c>
      <c r="AI5" s="44">
        <f aca="true" t="shared" si="18" ref="AI5:AI68">AA5/$I5</f>
        <v>0.12238130504872932</v>
      </c>
      <c r="AJ5" s="44">
        <f aca="true" t="shared" si="19" ref="AJ5:AJ68">AB5/$I5</f>
        <v>0.7003695282459209</v>
      </c>
      <c r="AK5" s="44">
        <f aca="true" t="shared" si="20" ref="AK5:AK68">AC5/$I5</f>
        <v>0.011241622895151772</v>
      </c>
      <c r="AL5" s="44">
        <f aca="true" t="shared" si="21" ref="AL5:AL68">AD5/$I5</f>
        <v>0.045391336392821675</v>
      </c>
      <c r="AM5" s="45">
        <f aca="true" t="shared" si="22" ref="AM5:AM68">AE5/$I5</f>
        <v>0</v>
      </c>
      <c r="AN5" s="42">
        <f aca="true" t="shared" si="23" ref="AN5:AN68">Y5+AE5</f>
        <v>72.63963</v>
      </c>
      <c r="AO5" s="21">
        <f aca="true" t="shared" si="24" ref="AO5:AO68">AB5+AD5</f>
        <v>516.9729749999999</v>
      </c>
      <c r="AP5" s="21">
        <f aca="true" t="shared" si="25" ref="AP5:AP68">Z5+AA5</f>
        <v>95.80999899999999</v>
      </c>
      <c r="AQ5" s="43">
        <f aca="true" t="shared" si="26" ref="AQ5:AQ68">AC5</f>
        <v>7.792867</v>
      </c>
      <c r="AR5" s="38">
        <f aca="true" t="shared" si="27" ref="AR5:AR68">AN5/$I5</f>
        <v>0.10478650895791669</v>
      </c>
      <c r="AS5" s="44">
        <f aca="true" t="shared" si="28" ref="AS5:AS68">AO5/$I5</f>
        <v>0.7457608646387425</v>
      </c>
      <c r="AT5" s="44">
        <f aca="true" t="shared" si="29" ref="AT5:AT68">AP5/$I5</f>
        <v>0.13821099196776593</v>
      </c>
      <c r="AU5" s="45">
        <f aca="true" t="shared" si="30" ref="AU5:AU68">AQ5/$I5</f>
        <v>0.011241622895151772</v>
      </c>
      <c r="AV5" s="49">
        <f t="shared" si="12"/>
        <v>13.434998</v>
      </c>
      <c r="AW5" s="50">
        <f t="shared" si="13"/>
        <v>-63.03680099999997</v>
      </c>
      <c r="AX5" s="50">
        <f t="shared" si="14"/>
        <v>46.53681699999999</v>
      </c>
      <c r="AY5" s="80">
        <f t="shared" si="15"/>
        <v>3.064978</v>
      </c>
      <c r="AZ5" s="49">
        <f aca="true" t="shared" si="31" ref="AZ5:AZ68">(AR5-U5)*100</f>
        <v>1.9380695334992661</v>
      </c>
      <c r="BA5" s="50">
        <f aca="true" t="shared" si="32" ref="BA5:BA68">(AS5-V5)*100</f>
        <v>-9.093392012961665</v>
      </c>
      <c r="BB5" s="50">
        <f aca="true" t="shared" si="33" ref="BB5:BB68">(AT5-W5)*100</f>
        <v>6.7131820349903055</v>
      </c>
      <c r="BC5" s="51">
        <f aca="true" t="shared" si="34" ref="BC5:BC68">(AU5-X5)*100</f>
        <v>0.44213929042978006</v>
      </c>
      <c r="BE5" s="4"/>
      <c r="BF5" s="4"/>
      <c r="BG5" s="4"/>
      <c r="BH5" s="4"/>
      <c r="BJ5" s="4"/>
      <c r="BK5" s="4"/>
      <c r="BL5" s="4"/>
      <c r="BM5" s="4"/>
    </row>
    <row r="6" spans="1:65" ht="12.75">
      <c r="A6" s="34">
        <v>1004</v>
      </c>
      <c r="B6" s="35">
        <v>179.795198</v>
      </c>
      <c r="C6" s="8">
        <v>44.379555</v>
      </c>
      <c r="D6" s="8">
        <v>201.399858</v>
      </c>
      <c r="E6" s="8">
        <v>2285.8499119999997</v>
      </c>
      <c r="F6" s="8">
        <v>79.595042</v>
      </c>
      <c r="G6" s="8">
        <v>369.531749</v>
      </c>
      <c r="H6" s="8">
        <v>0.975474</v>
      </c>
      <c r="I6" s="36">
        <v>3161.526787999999</v>
      </c>
      <c r="J6" s="37">
        <f t="shared" si="0"/>
        <v>0.056869737331480756</v>
      </c>
      <c r="K6" s="9">
        <f t="shared" si="0"/>
        <v>0.014037380663181024</v>
      </c>
      <c r="L6" s="9">
        <f t="shared" si="0"/>
        <v>0.06370335331790965</v>
      </c>
      <c r="M6" s="9">
        <f t="shared" si="0"/>
        <v>0.7230208899941164</v>
      </c>
      <c r="N6" s="9">
        <f t="shared" si="0"/>
        <v>0.02517614030730776</v>
      </c>
      <c r="O6" s="9">
        <f t="shared" si="0"/>
        <v>0.1168839531591532</v>
      </c>
      <c r="P6" s="14">
        <f t="shared" si="0"/>
        <v>0.0003085452268513248</v>
      </c>
      <c r="Q6" s="35">
        <f t="shared" si="1"/>
        <v>180.770672</v>
      </c>
      <c r="R6" s="8">
        <f t="shared" si="2"/>
        <v>2655.3816609999994</v>
      </c>
      <c r="S6" s="8">
        <f t="shared" si="3"/>
        <v>245.779413</v>
      </c>
      <c r="T6" s="36">
        <f t="shared" si="4"/>
        <v>79.595042</v>
      </c>
      <c r="U6" s="17">
        <f t="shared" si="5"/>
        <v>0.05717828255833208</v>
      </c>
      <c r="V6" s="9">
        <f t="shared" si="6"/>
        <v>0.8399048431532695</v>
      </c>
      <c r="W6" s="9">
        <f t="shared" si="7"/>
        <v>0.07774073398109067</v>
      </c>
      <c r="X6" s="14">
        <f t="shared" si="8"/>
        <v>0.02517614030730776</v>
      </c>
      <c r="Y6" s="35">
        <v>214.494888</v>
      </c>
      <c r="Z6" s="8">
        <v>42.270104</v>
      </c>
      <c r="AA6" s="8">
        <v>350.643596</v>
      </c>
      <c r="AB6" s="8">
        <v>2119.918925</v>
      </c>
      <c r="AC6" s="8">
        <v>32.550277</v>
      </c>
      <c r="AD6" s="8">
        <v>400.673494</v>
      </c>
      <c r="AE6" s="8">
        <v>0.975475</v>
      </c>
      <c r="AF6" s="36">
        <v>3161.5267590000003</v>
      </c>
      <c r="AG6" s="38">
        <f t="shared" si="16"/>
        <v>0.06784534890361968</v>
      </c>
      <c r="AH6" s="44">
        <f t="shared" si="17"/>
        <v>0.013370155255505623</v>
      </c>
      <c r="AI6" s="44">
        <f t="shared" si="18"/>
        <v>0.11090957613609823</v>
      </c>
      <c r="AJ6" s="44">
        <f t="shared" si="19"/>
        <v>0.670536442407016</v>
      </c>
      <c r="AK6" s="44">
        <f t="shared" si="20"/>
        <v>0.010295746069129941</v>
      </c>
      <c r="AL6" s="44">
        <f t="shared" si="21"/>
        <v>0.12673417651269325</v>
      </c>
      <c r="AM6" s="45">
        <f t="shared" si="22"/>
        <v>0.00030854554315419585</v>
      </c>
      <c r="AN6" s="42">
        <f t="shared" si="23"/>
        <v>215.470363</v>
      </c>
      <c r="AO6" s="21">
        <f t="shared" si="24"/>
        <v>2520.592419</v>
      </c>
      <c r="AP6" s="21">
        <f t="shared" si="25"/>
        <v>392.9137</v>
      </c>
      <c r="AQ6" s="43">
        <f t="shared" si="26"/>
        <v>32.550277</v>
      </c>
      <c r="AR6" s="38">
        <f t="shared" si="27"/>
        <v>0.06815389444677387</v>
      </c>
      <c r="AS6" s="44">
        <f t="shared" si="28"/>
        <v>0.7972706189197093</v>
      </c>
      <c r="AT6" s="44">
        <f t="shared" si="29"/>
        <v>0.12427973139160385</v>
      </c>
      <c r="AU6" s="45">
        <f t="shared" si="30"/>
        <v>0.010295746069129941</v>
      </c>
      <c r="AV6" s="49">
        <f t="shared" si="12"/>
        <v>34.699691</v>
      </c>
      <c r="AW6" s="50">
        <f t="shared" si="13"/>
        <v>-134.78924199999938</v>
      </c>
      <c r="AX6" s="50">
        <f t="shared" si="14"/>
        <v>147.134287</v>
      </c>
      <c r="AY6" s="80">
        <f t="shared" si="15"/>
        <v>-47.044765000000005</v>
      </c>
      <c r="AZ6" s="49">
        <f t="shared" si="31"/>
        <v>1.0975611888441796</v>
      </c>
      <c r="BA6" s="50">
        <f t="shared" si="32"/>
        <v>-4.2634224233560225</v>
      </c>
      <c r="BB6" s="50">
        <f t="shared" si="33"/>
        <v>4.653899741051318</v>
      </c>
      <c r="BC6" s="51">
        <f t="shared" si="34"/>
        <v>-1.4880394238177819</v>
      </c>
      <c r="BE6" s="4"/>
      <c r="BF6" s="4"/>
      <c r="BG6" s="4"/>
      <c r="BH6" s="4"/>
      <c r="BJ6" s="4"/>
      <c r="BK6" s="4"/>
      <c r="BL6" s="4"/>
      <c r="BM6" s="4"/>
    </row>
    <row r="7" spans="1:65" ht="12.75">
      <c r="A7" s="34">
        <v>2000</v>
      </c>
      <c r="B7" s="35">
        <v>1770.370542</v>
      </c>
      <c r="C7" s="8">
        <v>426.566483</v>
      </c>
      <c r="D7" s="8">
        <v>405.847524</v>
      </c>
      <c r="E7" s="8">
        <v>4688.610552</v>
      </c>
      <c r="F7" s="8">
        <v>276.660161</v>
      </c>
      <c r="G7" s="8">
        <v>978.474221</v>
      </c>
      <c r="H7" s="8">
        <v>39.141423</v>
      </c>
      <c r="I7" s="36">
        <v>8585.670906</v>
      </c>
      <c r="J7" s="37">
        <f t="shared" si="0"/>
        <v>0.2062006057980625</v>
      </c>
      <c r="K7" s="9">
        <f t="shared" si="0"/>
        <v>0.04968353523798575</v>
      </c>
      <c r="L7" s="9">
        <f t="shared" si="0"/>
        <v>0.04727033314500537</v>
      </c>
      <c r="M7" s="9">
        <f t="shared" si="0"/>
        <v>0.5460971662358287</v>
      </c>
      <c r="N7" s="9">
        <f t="shared" si="0"/>
        <v>0.032223476071818594</v>
      </c>
      <c r="O7" s="9">
        <f t="shared" si="0"/>
        <v>0.11396595929576153</v>
      </c>
      <c r="P7" s="14">
        <f t="shared" si="0"/>
        <v>0.004558924215537595</v>
      </c>
      <c r="Q7" s="35">
        <f t="shared" si="1"/>
        <v>1809.511965</v>
      </c>
      <c r="R7" s="8">
        <f t="shared" si="2"/>
        <v>5667.0847730000005</v>
      </c>
      <c r="S7" s="8">
        <f t="shared" si="3"/>
        <v>832.4140070000001</v>
      </c>
      <c r="T7" s="36">
        <f t="shared" si="4"/>
        <v>276.660161</v>
      </c>
      <c r="U7" s="17">
        <f t="shared" si="5"/>
        <v>0.2107595300136001</v>
      </c>
      <c r="V7" s="9">
        <f t="shared" si="6"/>
        <v>0.6600631255315903</v>
      </c>
      <c r="W7" s="9">
        <f t="shared" si="7"/>
        <v>0.09695386838299112</v>
      </c>
      <c r="X7" s="14">
        <f t="shared" si="8"/>
        <v>0.032223476071818594</v>
      </c>
      <c r="Y7" s="35">
        <v>2061.853977</v>
      </c>
      <c r="Z7" s="8">
        <v>401.261282</v>
      </c>
      <c r="AA7" s="8">
        <v>540.351963</v>
      </c>
      <c r="AB7" s="8">
        <v>4274.7686570000005</v>
      </c>
      <c r="AC7" s="8">
        <v>225.941648</v>
      </c>
      <c r="AD7" s="8">
        <v>1045.479201</v>
      </c>
      <c r="AE7" s="8">
        <v>36.014221</v>
      </c>
      <c r="AF7" s="36">
        <v>8585.670949000001</v>
      </c>
      <c r="AG7" s="38">
        <f t="shared" si="16"/>
        <v>0.24015059505240258</v>
      </c>
      <c r="AH7" s="44">
        <f t="shared" si="17"/>
        <v>0.04673615916486888</v>
      </c>
      <c r="AI7" s="44">
        <f t="shared" si="18"/>
        <v>0.0629364867249199</v>
      </c>
      <c r="AJ7" s="44">
        <f t="shared" si="19"/>
        <v>0.4978957036441528</v>
      </c>
      <c r="AK7" s="44">
        <f t="shared" si="20"/>
        <v>0.02631613189856872</v>
      </c>
      <c r="AL7" s="44">
        <f t="shared" si="21"/>
        <v>0.12177023932624517</v>
      </c>
      <c r="AM7" s="45">
        <f t="shared" si="22"/>
        <v>0.004194689197186892</v>
      </c>
      <c r="AN7" s="42">
        <f t="shared" si="23"/>
        <v>2097.868198</v>
      </c>
      <c r="AO7" s="21">
        <f t="shared" si="24"/>
        <v>5320.247858000001</v>
      </c>
      <c r="AP7" s="21">
        <f t="shared" si="25"/>
        <v>941.613245</v>
      </c>
      <c r="AQ7" s="43">
        <f t="shared" si="26"/>
        <v>225.941648</v>
      </c>
      <c r="AR7" s="38">
        <f t="shared" si="27"/>
        <v>0.24434528424958946</v>
      </c>
      <c r="AS7" s="44">
        <f t="shared" si="28"/>
        <v>0.619665942970398</v>
      </c>
      <c r="AT7" s="44">
        <f t="shared" si="29"/>
        <v>0.10967264588978878</v>
      </c>
      <c r="AU7" s="45">
        <f t="shared" si="30"/>
        <v>0.02631613189856872</v>
      </c>
      <c r="AV7" s="49">
        <f t="shared" si="12"/>
        <v>288.3562330000002</v>
      </c>
      <c r="AW7" s="50">
        <f t="shared" si="13"/>
        <v>-346.83691499999986</v>
      </c>
      <c r="AX7" s="50">
        <f t="shared" si="14"/>
        <v>109.19923799999992</v>
      </c>
      <c r="AY7" s="80">
        <f t="shared" si="15"/>
        <v>-50.71851300000003</v>
      </c>
      <c r="AZ7" s="49">
        <f t="shared" si="31"/>
        <v>3.3585754235989365</v>
      </c>
      <c r="BA7" s="50">
        <f t="shared" si="32"/>
        <v>-4.0397182561192295</v>
      </c>
      <c r="BB7" s="50">
        <f t="shared" si="33"/>
        <v>1.271877750679766</v>
      </c>
      <c r="BC7" s="51">
        <f t="shared" si="34"/>
        <v>-0.5907344173249874</v>
      </c>
      <c r="BE7" s="4"/>
      <c r="BF7" s="4"/>
      <c r="BG7" s="4"/>
      <c r="BH7" s="4"/>
      <c r="BJ7" s="4"/>
      <c r="BK7" s="4"/>
      <c r="BL7" s="4"/>
      <c r="BM7" s="4"/>
    </row>
    <row r="8" spans="1:65" ht="12.75">
      <c r="A8" s="34">
        <v>2101</v>
      </c>
      <c r="B8" s="35">
        <v>128.062799</v>
      </c>
      <c r="C8" s="8">
        <v>23.959003</v>
      </c>
      <c r="D8" s="8">
        <v>228.850653</v>
      </c>
      <c r="E8" s="8">
        <v>1149.500995</v>
      </c>
      <c r="F8" s="8">
        <v>35.313614</v>
      </c>
      <c r="G8" s="8">
        <v>407.742385</v>
      </c>
      <c r="H8" s="8">
        <v>8.152613</v>
      </c>
      <c r="I8" s="36">
        <v>1981.582062</v>
      </c>
      <c r="J8" s="37">
        <f t="shared" si="0"/>
        <v>0.06462654333414126</v>
      </c>
      <c r="K8" s="9">
        <f t="shared" si="0"/>
        <v>0.012090845723451043</v>
      </c>
      <c r="L8" s="9">
        <f t="shared" si="0"/>
        <v>0.11548885983002</v>
      </c>
      <c r="M8" s="9">
        <f t="shared" si="0"/>
        <v>0.5800925518269049</v>
      </c>
      <c r="N8" s="9">
        <f t="shared" si="0"/>
        <v>0.01782091929332372</v>
      </c>
      <c r="O8" s="9">
        <f t="shared" si="0"/>
        <v>0.20576608600729251</v>
      </c>
      <c r="P8" s="14">
        <f t="shared" si="0"/>
        <v>0.0041141939848666235</v>
      </c>
      <c r="Q8" s="35">
        <f t="shared" si="1"/>
        <v>136.21541200000001</v>
      </c>
      <c r="R8" s="8">
        <f t="shared" si="2"/>
        <v>1557.2433800000001</v>
      </c>
      <c r="S8" s="8">
        <f t="shared" si="3"/>
        <v>252.809656</v>
      </c>
      <c r="T8" s="36">
        <f t="shared" si="4"/>
        <v>35.313614</v>
      </c>
      <c r="U8" s="17">
        <f t="shared" si="5"/>
        <v>0.0687407373190079</v>
      </c>
      <c r="V8" s="9">
        <f t="shared" si="6"/>
        <v>0.7858586378341974</v>
      </c>
      <c r="W8" s="9">
        <f t="shared" si="7"/>
        <v>0.12757970555347103</v>
      </c>
      <c r="X8" s="14">
        <f t="shared" si="8"/>
        <v>0.01782091929332372</v>
      </c>
      <c r="Y8" s="35">
        <v>154.816624</v>
      </c>
      <c r="Z8" s="8">
        <v>33.79521</v>
      </c>
      <c r="AA8" s="8">
        <v>300.15885</v>
      </c>
      <c r="AB8" s="8">
        <v>1049.693583</v>
      </c>
      <c r="AC8" s="8">
        <v>39.257896</v>
      </c>
      <c r="AD8" s="8">
        <v>395.707287</v>
      </c>
      <c r="AE8" s="8">
        <v>8.152612</v>
      </c>
      <c r="AF8" s="36">
        <v>1981.582062</v>
      </c>
      <c r="AG8" s="38">
        <f t="shared" si="16"/>
        <v>0.0781277883812414</v>
      </c>
      <c r="AH8" s="44">
        <f t="shared" si="17"/>
        <v>0.01705466084300878</v>
      </c>
      <c r="AI8" s="44">
        <f t="shared" si="18"/>
        <v>0.15147434757107728</v>
      </c>
      <c r="AJ8" s="44">
        <f t="shared" si="19"/>
        <v>0.5297250127206693</v>
      </c>
      <c r="AK8" s="44">
        <f t="shared" si="20"/>
        <v>0.01981139048078444</v>
      </c>
      <c r="AL8" s="44">
        <f t="shared" si="21"/>
        <v>0.1996926065229995</v>
      </c>
      <c r="AM8" s="45">
        <f t="shared" si="22"/>
        <v>0.004114193480219342</v>
      </c>
      <c r="AN8" s="42">
        <f t="shared" si="23"/>
        <v>162.969236</v>
      </c>
      <c r="AO8" s="21">
        <f t="shared" si="24"/>
        <v>1445.40087</v>
      </c>
      <c r="AP8" s="21">
        <f t="shared" si="25"/>
        <v>333.95405999999997</v>
      </c>
      <c r="AQ8" s="43">
        <f t="shared" si="26"/>
        <v>39.257896</v>
      </c>
      <c r="AR8" s="38">
        <f t="shared" si="27"/>
        <v>0.08224198186146076</v>
      </c>
      <c r="AS8" s="44">
        <f t="shared" si="28"/>
        <v>0.7294176192436688</v>
      </c>
      <c r="AT8" s="44">
        <f t="shared" si="29"/>
        <v>0.16852900841408605</v>
      </c>
      <c r="AU8" s="45">
        <f t="shared" si="30"/>
        <v>0.01981139048078444</v>
      </c>
      <c r="AV8" s="49">
        <f t="shared" si="12"/>
        <v>26.75382399999998</v>
      </c>
      <c r="AW8" s="50">
        <f t="shared" si="13"/>
        <v>-111.84251000000017</v>
      </c>
      <c r="AX8" s="50">
        <f t="shared" si="14"/>
        <v>81.14440399999998</v>
      </c>
      <c r="AY8" s="80">
        <f t="shared" si="15"/>
        <v>3.944282000000001</v>
      </c>
      <c r="AZ8" s="49">
        <f t="shared" si="31"/>
        <v>1.3501244542452855</v>
      </c>
      <c r="BA8" s="50">
        <f t="shared" si="32"/>
        <v>-5.6441018590528635</v>
      </c>
      <c r="BB8" s="50">
        <f t="shared" si="33"/>
        <v>4.094930286061501</v>
      </c>
      <c r="BC8" s="51">
        <f t="shared" si="34"/>
        <v>0.19904711874607212</v>
      </c>
      <c r="BE8" s="4"/>
      <c r="BF8" s="4"/>
      <c r="BG8" s="4"/>
      <c r="BH8" s="4"/>
      <c r="BJ8" s="4"/>
      <c r="BK8" s="4"/>
      <c r="BL8" s="4"/>
      <c r="BM8" s="4"/>
    </row>
    <row r="9" spans="1:65" ht="12.75">
      <c r="A9" s="34">
        <v>2102</v>
      </c>
      <c r="B9" s="35">
        <v>168.310592</v>
      </c>
      <c r="C9" s="8">
        <v>29.845917</v>
      </c>
      <c r="D9" s="8">
        <v>96.645738</v>
      </c>
      <c r="E9" s="8">
        <v>1295.15092</v>
      </c>
      <c r="F9" s="8">
        <v>24.743814</v>
      </c>
      <c r="G9" s="8">
        <v>232.395609</v>
      </c>
      <c r="H9" s="8">
        <v>19.18049</v>
      </c>
      <c r="I9" s="36">
        <v>1866.27308</v>
      </c>
      <c r="J9" s="37">
        <f t="shared" si="0"/>
        <v>0.09018540416389655</v>
      </c>
      <c r="K9" s="9">
        <f t="shared" si="0"/>
        <v>0.01599225607433613</v>
      </c>
      <c r="L9" s="9">
        <f t="shared" si="0"/>
        <v>0.05178542145611402</v>
      </c>
      <c r="M9" s="9">
        <f t="shared" si="0"/>
        <v>0.6939771750873672</v>
      </c>
      <c r="N9" s="9">
        <f t="shared" si="0"/>
        <v>0.01325841017864331</v>
      </c>
      <c r="O9" s="9">
        <f t="shared" si="0"/>
        <v>0.12452390354363362</v>
      </c>
      <c r="P9" s="14">
        <f t="shared" si="0"/>
        <v>0.010277429496009233</v>
      </c>
      <c r="Q9" s="35">
        <f t="shared" si="1"/>
        <v>187.491082</v>
      </c>
      <c r="R9" s="8">
        <f t="shared" si="2"/>
        <v>1527.546529</v>
      </c>
      <c r="S9" s="8">
        <f t="shared" si="3"/>
        <v>126.491655</v>
      </c>
      <c r="T9" s="36">
        <f t="shared" si="4"/>
        <v>24.743814</v>
      </c>
      <c r="U9" s="17">
        <f t="shared" si="5"/>
        <v>0.10046283365990577</v>
      </c>
      <c r="V9" s="9">
        <f t="shared" si="6"/>
        <v>0.8185010786310007</v>
      </c>
      <c r="W9" s="9">
        <f t="shared" si="7"/>
        <v>0.06777767753045015</v>
      </c>
      <c r="X9" s="14">
        <f t="shared" si="8"/>
        <v>0.01325841017864331</v>
      </c>
      <c r="Y9" s="35">
        <v>193.440025</v>
      </c>
      <c r="Z9" s="8">
        <v>31.239414</v>
      </c>
      <c r="AA9" s="8">
        <v>137.390086</v>
      </c>
      <c r="AB9" s="8">
        <v>1231.366642</v>
      </c>
      <c r="AC9" s="8">
        <v>25.072936</v>
      </c>
      <c r="AD9" s="8">
        <v>228.58348900000001</v>
      </c>
      <c r="AE9" s="8">
        <v>19.180492</v>
      </c>
      <c r="AF9" s="36">
        <v>1866.273084</v>
      </c>
      <c r="AG9" s="38">
        <f t="shared" si="16"/>
        <v>0.10365043951660065</v>
      </c>
      <c r="AH9" s="44">
        <f t="shared" si="17"/>
        <v>0.016738929760482857</v>
      </c>
      <c r="AI9" s="44">
        <f t="shared" si="18"/>
        <v>0.0736173540048062</v>
      </c>
      <c r="AJ9" s="44">
        <f t="shared" si="19"/>
        <v>0.6597998198634468</v>
      </c>
      <c r="AK9" s="44">
        <f t="shared" si="20"/>
        <v>0.013434762719719452</v>
      </c>
      <c r="AL9" s="44">
        <f t="shared" si="21"/>
        <v>0.12248126571058937</v>
      </c>
      <c r="AM9" s="45">
        <f t="shared" si="22"/>
        <v>0.010277430567663764</v>
      </c>
      <c r="AN9" s="42">
        <f t="shared" si="23"/>
        <v>212.620517</v>
      </c>
      <c r="AO9" s="21">
        <f t="shared" si="24"/>
        <v>1459.950131</v>
      </c>
      <c r="AP9" s="21">
        <f t="shared" si="25"/>
        <v>168.6295</v>
      </c>
      <c r="AQ9" s="43">
        <f t="shared" si="26"/>
        <v>25.072936</v>
      </c>
      <c r="AR9" s="38">
        <f t="shared" si="27"/>
        <v>0.11392787008426442</v>
      </c>
      <c r="AS9" s="44">
        <f t="shared" si="28"/>
        <v>0.7822810855740362</v>
      </c>
      <c r="AT9" s="44">
        <f t="shared" si="29"/>
        <v>0.09035628376528906</v>
      </c>
      <c r="AU9" s="45">
        <f t="shared" si="30"/>
        <v>0.013434762719719452</v>
      </c>
      <c r="AV9" s="49">
        <f t="shared" si="12"/>
        <v>25.129435</v>
      </c>
      <c r="AW9" s="50">
        <f t="shared" si="13"/>
        <v>-67.59639799999991</v>
      </c>
      <c r="AX9" s="50">
        <f t="shared" si="14"/>
        <v>42.13784500000001</v>
      </c>
      <c r="AY9" s="80">
        <f t="shared" si="15"/>
        <v>0.32912199999999814</v>
      </c>
      <c r="AZ9" s="49">
        <f t="shared" si="31"/>
        <v>1.3465036424358645</v>
      </c>
      <c r="BA9" s="50">
        <f t="shared" si="32"/>
        <v>-3.621999305696455</v>
      </c>
      <c r="BB9" s="50">
        <f t="shared" si="33"/>
        <v>2.257860623483891</v>
      </c>
      <c r="BC9" s="51">
        <f t="shared" si="34"/>
        <v>0.017635254107614164</v>
      </c>
      <c r="BE9" s="4"/>
      <c r="BF9" s="4"/>
      <c r="BG9" s="4"/>
      <c r="BH9" s="4"/>
      <c r="BJ9" s="4"/>
      <c r="BK9" s="4"/>
      <c r="BL9" s="4"/>
      <c r="BM9" s="4"/>
    </row>
    <row r="10" spans="1:65" ht="12.75">
      <c r="A10" s="34">
        <v>2103</v>
      </c>
      <c r="B10" s="35">
        <v>73.829815</v>
      </c>
      <c r="C10" s="8">
        <v>10.331431</v>
      </c>
      <c r="D10" s="8">
        <v>64.747237</v>
      </c>
      <c r="E10" s="8">
        <v>716.9334289999999</v>
      </c>
      <c r="F10" s="8">
        <v>5.29709</v>
      </c>
      <c r="G10" s="8">
        <v>140.475523</v>
      </c>
      <c r="H10" s="8">
        <v>0</v>
      </c>
      <c r="I10" s="36">
        <v>1011.614525</v>
      </c>
      <c r="J10" s="37">
        <f t="shared" si="0"/>
        <v>0.07298216185656291</v>
      </c>
      <c r="K10" s="9">
        <f t="shared" si="0"/>
        <v>0.010212814016287479</v>
      </c>
      <c r="L10" s="9">
        <f t="shared" si="0"/>
        <v>0.0640038625384506</v>
      </c>
      <c r="M10" s="9">
        <f t="shared" si="0"/>
        <v>0.7087021897001725</v>
      </c>
      <c r="N10" s="9">
        <f t="shared" si="0"/>
        <v>0.005236273174310146</v>
      </c>
      <c r="O10" s="9">
        <f t="shared" si="0"/>
        <v>0.13886269871421628</v>
      </c>
      <c r="P10" s="14">
        <f t="shared" si="0"/>
        <v>0</v>
      </c>
      <c r="Q10" s="35">
        <f t="shared" si="1"/>
        <v>73.829815</v>
      </c>
      <c r="R10" s="8">
        <f t="shared" si="2"/>
        <v>857.408952</v>
      </c>
      <c r="S10" s="8">
        <f t="shared" si="3"/>
        <v>75.078668</v>
      </c>
      <c r="T10" s="36">
        <f t="shared" si="4"/>
        <v>5.29709</v>
      </c>
      <c r="U10" s="17">
        <f t="shared" si="5"/>
        <v>0.07298216185656291</v>
      </c>
      <c r="V10" s="9">
        <f t="shared" si="6"/>
        <v>0.8475648884143889</v>
      </c>
      <c r="W10" s="9">
        <f t="shared" si="7"/>
        <v>0.07421667655473807</v>
      </c>
      <c r="X10" s="14">
        <f t="shared" si="8"/>
        <v>0.005236273174310146</v>
      </c>
      <c r="Y10" s="35">
        <v>87.498429</v>
      </c>
      <c r="Z10" s="8">
        <v>11.11852</v>
      </c>
      <c r="AA10" s="8">
        <v>85.344154</v>
      </c>
      <c r="AB10" s="8">
        <v>680.61764</v>
      </c>
      <c r="AC10" s="8">
        <v>3.748245</v>
      </c>
      <c r="AD10" s="8">
        <v>143.287543</v>
      </c>
      <c r="AE10" s="8">
        <v>0</v>
      </c>
      <c r="AF10" s="36">
        <v>1011.614531</v>
      </c>
      <c r="AG10" s="38">
        <f t="shared" si="16"/>
        <v>0.0864938440855226</v>
      </c>
      <c r="AH10" s="44">
        <f t="shared" si="17"/>
        <v>0.010990866308488405</v>
      </c>
      <c r="AI10" s="44">
        <f t="shared" si="18"/>
        <v>0.08436430269721563</v>
      </c>
      <c r="AJ10" s="44">
        <f t="shared" si="19"/>
        <v>0.6728033486865959</v>
      </c>
      <c r="AK10" s="44">
        <f t="shared" si="20"/>
        <v>0.003705210737261804</v>
      </c>
      <c r="AL10" s="44">
        <f t="shared" si="21"/>
        <v>0.1416424334160287</v>
      </c>
      <c r="AM10" s="45">
        <f t="shared" si="22"/>
        <v>0</v>
      </c>
      <c r="AN10" s="42">
        <f t="shared" si="23"/>
        <v>87.498429</v>
      </c>
      <c r="AO10" s="21">
        <f t="shared" si="24"/>
        <v>823.9051830000001</v>
      </c>
      <c r="AP10" s="21">
        <f t="shared" si="25"/>
        <v>96.462674</v>
      </c>
      <c r="AQ10" s="43">
        <f t="shared" si="26"/>
        <v>3.748245</v>
      </c>
      <c r="AR10" s="38">
        <f t="shared" si="27"/>
        <v>0.0864938440855226</v>
      </c>
      <c r="AS10" s="44">
        <f t="shared" si="28"/>
        <v>0.8144457821026246</v>
      </c>
      <c r="AT10" s="44">
        <f t="shared" si="29"/>
        <v>0.09535516900570404</v>
      </c>
      <c r="AU10" s="45">
        <f t="shared" si="30"/>
        <v>0.003705210737261804</v>
      </c>
      <c r="AV10" s="49">
        <f t="shared" si="12"/>
        <v>13.668614000000005</v>
      </c>
      <c r="AW10" s="50">
        <f t="shared" si="13"/>
        <v>-33.50376899999992</v>
      </c>
      <c r="AX10" s="50">
        <f t="shared" si="14"/>
        <v>21.384006000000014</v>
      </c>
      <c r="AY10" s="80">
        <f t="shared" si="15"/>
        <v>-1.548845</v>
      </c>
      <c r="AZ10" s="49">
        <f t="shared" si="31"/>
        <v>1.3511682228959696</v>
      </c>
      <c r="BA10" s="50">
        <f t="shared" si="32"/>
        <v>-3.311910631176429</v>
      </c>
      <c r="BB10" s="50">
        <f t="shared" si="33"/>
        <v>2.113849245096597</v>
      </c>
      <c r="BC10" s="51">
        <f t="shared" si="34"/>
        <v>-0.15310624370483417</v>
      </c>
      <c r="BE10" s="4"/>
      <c r="BF10" s="4"/>
      <c r="BG10" s="4"/>
      <c r="BH10" s="4"/>
      <c r="BJ10" s="4"/>
      <c r="BK10" s="4"/>
      <c r="BL10" s="4"/>
      <c r="BM10" s="4"/>
    </row>
    <row r="11" spans="1:65" ht="12.75">
      <c r="A11" s="34">
        <v>2104</v>
      </c>
      <c r="B11" s="35">
        <v>196.779588</v>
      </c>
      <c r="C11" s="8">
        <v>31.02173</v>
      </c>
      <c r="D11" s="8">
        <v>151.827803</v>
      </c>
      <c r="E11" s="8">
        <v>1398.260048</v>
      </c>
      <c r="F11" s="8">
        <v>53.20825</v>
      </c>
      <c r="G11" s="8">
        <v>156.848394</v>
      </c>
      <c r="H11" s="8">
        <v>5.08069</v>
      </c>
      <c r="I11" s="36">
        <v>1993.026503</v>
      </c>
      <c r="J11" s="37">
        <f t="shared" si="0"/>
        <v>0.09873405481753394</v>
      </c>
      <c r="K11" s="9">
        <f t="shared" si="0"/>
        <v>0.015565136717100646</v>
      </c>
      <c r="L11" s="9">
        <f t="shared" si="0"/>
        <v>0.07617952032823519</v>
      </c>
      <c r="M11" s="9">
        <f t="shared" si="0"/>
        <v>0.7015762439161102</v>
      </c>
      <c r="N11" s="9">
        <f t="shared" si="0"/>
        <v>0.02669721146201938</v>
      </c>
      <c r="O11" s="9">
        <f t="shared" si="0"/>
        <v>0.07869859922279218</v>
      </c>
      <c r="P11" s="14">
        <f t="shared" si="0"/>
        <v>0.0025492335362085248</v>
      </c>
      <c r="Q11" s="35">
        <f t="shared" si="1"/>
        <v>201.860278</v>
      </c>
      <c r="R11" s="8">
        <f t="shared" si="2"/>
        <v>1555.1084420000002</v>
      </c>
      <c r="S11" s="8">
        <f t="shared" si="3"/>
        <v>182.84953299999998</v>
      </c>
      <c r="T11" s="36">
        <f t="shared" si="4"/>
        <v>53.20825</v>
      </c>
      <c r="U11" s="17">
        <f t="shared" si="5"/>
        <v>0.10128328835374248</v>
      </c>
      <c r="V11" s="9">
        <f t="shared" si="6"/>
        <v>0.7802748431389024</v>
      </c>
      <c r="W11" s="9">
        <f t="shared" si="7"/>
        <v>0.09174465704533583</v>
      </c>
      <c r="X11" s="14">
        <f t="shared" si="8"/>
        <v>0.02669721146201938</v>
      </c>
      <c r="Y11" s="35">
        <v>217.787836</v>
      </c>
      <c r="Z11" s="8">
        <v>31.137393</v>
      </c>
      <c r="AA11" s="8">
        <v>201.145841</v>
      </c>
      <c r="AB11" s="8">
        <v>1337.768202</v>
      </c>
      <c r="AC11" s="8">
        <v>32.236506</v>
      </c>
      <c r="AD11" s="8">
        <v>167.87004</v>
      </c>
      <c r="AE11" s="8">
        <v>5.080691</v>
      </c>
      <c r="AF11" s="36">
        <v>1993.0265089999998</v>
      </c>
      <c r="AG11" s="38">
        <f t="shared" si="16"/>
        <v>0.10927493220595672</v>
      </c>
      <c r="AH11" s="44">
        <f t="shared" si="17"/>
        <v>0.01562317056653812</v>
      </c>
      <c r="AI11" s="44">
        <f t="shared" si="18"/>
        <v>0.10092481996462442</v>
      </c>
      <c r="AJ11" s="44">
        <f t="shared" si="19"/>
        <v>0.6712244919906115</v>
      </c>
      <c r="AK11" s="44">
        <f t="shared" si="20"/>
        <v>0.01617464993640378</v>
      </c>
      <c r="AL11" s="44">
        <f t="shared" si="21"/>
        <v>0.08422870430840426</v>
      </c>
      <c r="AM11" s="45">
        <f t="shared" si="22"/>
        <v>0.0025492340379579988</v>
      </c>
      <c r="AN11" s="42">
        <f t="shared" si="23"/>
        <v>222.868527</v>
      </c>
      <c r="AO11" s="21">
        <f t="shared" si="24"/>
        <v>1505.638242</v>
      </c>
      <c r="AP11" s="21">
        <f t="shared" si="25"/>
        <v>232.283234</v>
      </c>
      <c r="AQ11" s="43">
        <f t="shared" si="26"/>
        <v>32.236506</v>
      </c>
      <c r="AR11" s="38">
        <f t="shared" si="27"/>
        <v>0.11182416624391472</v>
      </c>
      <c r="AS11" s="44">
        <f t="shared" si="28"/>
        <v>0.7554531962990158</v>
      </c>
      <c r="AT11" s="44">
        <f t="shared" si="29"/>
        <v>0.11654799053116253</v>
      </c>
      <c r="AU11" s="45">
        <f t="shared" si="30"/>
        <v>0.01617464993640378</v>
      </c>
      <c r="AV11" s="49">
        <f t="shared" si="12"/>
        <v>21.008249000000006</v>
      </c>
      <c r="AW11" s="50">
        <f t="shared" si="13"/>
        <v>-49.470200000000204</v>
      </c>
      <c r="AX11" s="50">
        <f t="shared" si="14"/>
        <v>49.43370100000001</v>
      </c>
      <c r="AY11" s="80">
        <f t="shared" si="15"/>
        <v>-20.971744</v>
      </c>
      <c r="AZ11" s="49">
        <f t="shared" si="31"/>
        <v>1.0540877890172244</v>
      </c>
      <c r="BA11" s="50">
        <f t="shared" si="32"/>
        <v>-2.4821646839886635</v>
      </c>
      <c r="BB11" s="50">
        <f t="shared" si="33"/>
        <v>2.480333348582671</v>
      </c>
      <c r="BC11" s="51">
        <f t="shared" si="34"/>
        <v>-1.05225615256156</v>
      </c>
      <c r="BE11" s="4"/>
      <c r="BF11" s="4"/>
      <c r="BG11" s="4"/>
      <c r="BH11" s="4"/>
      <c r="BJ11" s="4"/>
      <c r="BK11" s="4"/>
      <c r="BL11" s="4"/>
      <c r="BM11" s="4"/>
    </row>
    <row r="12" spans="1:65" ht="12.75">
      <c r="A12" s="34">
        <v>2105</v>
      </c>
      <c r="B12" s="35">
        <v>115.994522</v>
      </c>
      <c r="C12" s="8">
        <v>14.634377</v>
      </c>
      <c r="D12" s="8">
        <v>70.800147</v>
      </c>
      <c r="E12" s="8">
        <v>968.5746869999999</v>
      </c>
      <c r="F12" s="8">
        <v>35.149681</v>
      </c>
      <c r="G12" s="8">
        <v>290.081981</v>
      </c>
      <c r="H12" s="8">
        <v>6.415654</v>
      </c>
      <c r="I12" s="36">
        <v>1501.651049</v>
      </c>
      <c r="J12" s="37">
        <f t="shared" si="0"/>
        <v>0.07724465818956053</v>
      </c>
      <c r="K12" s="9">
        <f t="shared" si="0"/>
        <v>0.009745524441078054</v>
      </c>
      <c r="L12" s="9">
        <f t="shared" si="0"/>
        <v>0.047148202005484696</v>
      </c>
      <c r="M12" s="9">
        <f t="shared" si="0"/>
        <v>0.6450064997757011</v>
      </c>
      <c r="N12" s="9">
        <f t="shared" si="0"/>
        <v>0.023407356205296402</v>
      </c>
      <c r="O12" s="9">
        <f t="shared" si="0"/>
        <v>0.19317535934408686</v>
      </c>
      <c r="P12" s="14">
        <f t="shared" si="0"/>
        <v>0.004272400038792234</v>
      </c>
      <c r="Q12" s="35">
        <f t="shared" si="1"/>
        <v>122.410176</v>
      </c>
      <c r="R12" s="8">
        <f t="shared" si="2"/>
        <v>1258.6566679999999</v>
      </c>
      <c r="S12" s="8">
        <f t="shared" si="3"/>
        <v>85.434524</v>
      </c>
      <c r="T12" s="36">
        <f t="shared" si="4"/>
        <v>35.149681</v>
      </c>
      <c r="U12" s="17">
        <f t="shared" si="5"/>
        <v>0.08151705822835276</v>
      </c>
      <c r="V12" s="9">
        <f t="shared" si="6"/>
        <v>0.8381818591197879</v>
      </c>
      <c r="W12" s="9">
        <f t="shared" si="7"/>
        <v>0.05689372644656275</v>
      </c>
      <c r="X12" s="14">
        <f t="shared" si="8"/>
        <v>0.023407356205296402</v>
      </c>
      <c r="Y12" s="35">
        <v>143.107807</v>
      </c>
      <c r="Z12" s="8">
        <v>13.828774</v>
      </c>
      <c r="AA12" s="8">
        <v>101.548572</v>
      </c>
      <c r="AB12" s="8">
        <v>916.747021</v>
      </c>
      <c r="AC12" s="8">
        <v>7.570977</v>
      </c>
      <c r="AD12" s="8">
        <v>312.432252</v>
      </c>
      <c r="AE12" s="8">
        <v>6.415653</v>
      </c>
      <c r="AF12" s="36">
        <v>1501.6510560000002</v>
      </c>
      <c r="AG12" s="38">
        <f t="shared" si="16"/>
        <v>0.09530030768153513</v>
      </c>
      <c r="AH12" s="44">
        <f t="shared" si="17"/>
        <v>0.00920904627557051</v>
      </c>
      <c r="AI12" s="44">
        <f t="shared" si="18"/>
        <v>0.06762461363285738</v>
      </c>
      <c r="AJ12" s="44">
        <f t="shared" si="19"/>
        <v>0.6104927117458432</v>
      </c>
      <c r="AK12" s="44">
        <f t="shared" si="20"/>
        <v>0.005041768528741593</v>
      </c>
      <c r="AL12" s="44">
        <f t="shared" si="21"/>
        <v>0.20805915742412937</v>
      </c>
      <c r="AM12" s="45">
        <f t="shared" si="22"/>
        <v>0.0042723993728585605</v>
      </c>
      <c r="AN12" s="42">
        <f t="shared" si="23"/>
        <v>149.52346</v>
      </c>
      <c r="AO12" s="21">
        <f t="shared" si="24"/>
        <v>1229.179273</v>
      </c>
      <c r="AP12" s="21">
        <f t="shared" si="25"/>
        <v>115.37734599999999</v>
      </c>
      <c r="AQ12" s="43">
        <f t="shared" si="26"/>
        <v>7.570977</v>
      </c>
      <c r="AR12" s="38">
        <f t="shared" si="27"/>
        <v>0.0995727070543937</v>
      </c>
      <c r="AS12" s="44">
        <f t="shared" si="28"/>
        <v>0.8185518691699725</v>
      </c>
      <c r="AT12" s="44">
        <f t="shared" si="29"/>
        <v>0.07683365990842789</v>
      </c>
      <c r="AU12" s="45">
        <f t="shared" si="30"/>
        <v>0.005041768528741593</v>
      </c>
      <c r="AV12" s="49">
        <f t="shared" si="12"/>
        <v>27.113283999999993</v>
      </c>
      <c r="AW12" s="50">
        <f t="shared" si="13"/>
        <v>-29.477394999999888</v>
      </c>
      <c r="AX12" s="50">
        <f t="shared" si="14"/>
        <v>29.942821999999992</v>
      </c>
      <c r="AY12" s="80">
        <f t="shared" si="15"/>
        <v>-27.578704000000002</v>
      </c>
      <c r="AZ12" s="49">
        <f t="shared" si="31"/>
        <v>1.8055648826040938</v>
      </c>
      <c r="BA12" s="50">
        <f t="shared" si="32"/>
        <v>-1.9629989949815463</v>
      </c>
      <c r="BB12" s="50">
        <f t="shared" si="33"/>
        <v>1.9939933461865136</v>
      </c>
      <c r="BC12" s="51">
        <f t="shared" si="34"/>
        <v>-1.8365587676554809</v>
      </c>
      <c r="BE12" s="4"/>
      <c r="BF12" s="4"/>
      <c r="BG12" s="4"/>
      <c r="BH12" s="4"/>
      <c r="BJ12" s="4"/>
      <c r="BK12" s="4"/>
      <c r="BL12" s="4"/>
      <c r="BM12" s="4"/>
    </row>
    <row r="13" spans="1:65" ht="12.75">
      <c r="A13" s="34">
        <v>2106</v>
      </c>
      <c r="B13" s="35">
        <v>224.178337</v>
      </c>
      <c r="C13" s="8">
        <v>51.233957</v>
      </c>
      <c r="D13" s="8">
        <v>23.543908</v>
      </c>
      <c r="E13" s="8">
        <v>247.468937</v>
      </c>
      <c r="F13" s="8">
        <v>20.813288</v>
      </c>
      <c r="G13" s="8">
        <v>41.418304</v>
      </c>
      <c r="H13" s="8">
        <v>0.676045</v>
      </c>
      <c r="I13" s="36">
        <v>609.3327760000001</v>
      </c>
      <c r="J13" s="37">
        <f t="shared" si="0"/>
        <v>0.36790789176257926</v>
      </c>
      <c r="K13" s="9">
        <f t="shared" si="0"/>
        <v>0.08408206323042106</v>
      </c>
      <c r="L13" s="9">
        <f t="shared" si="0"/>
        <v>0.03863883402851777</v>
      </c>
      <c r="M13" s="9">
        <f t="shared" si="0"/>
        <v>0.4061310120629388</v>
      </c>
      <c r="N13" s="9">
        <f t="shared" si="0"/>
        <v>0.03415750607841912</v>
      </c>
      <c r="O13" s="9">
        <f t="shared" si="0"/>
        <v>0.06797320878074675</v>
      </c>
      <c r="P13" s="14">
        <f t="shared" si="0"/>
        <v>0.0011094840563771018</v>
      </c>
      <c r="Q13" s="35">
        <f t="shared" si="1"/>
        <v>224.854382</v>
      </c>
      <c r="R13" s="8">
        <f t="shared" si="2"/>
        <v>288.887241</v>
      </c>
      <c r="S13" s="8">
        <f t="shared" si="3"/>
        <v>74.77786499999999</v>
      </c>
      <c r="T13" s="36">
        <f t="shared" si="4"/>
        <v>20.813288</v>
      </c>
      <c r="U13" s="17">
        <f t="shared" si="5"/>
        <v>0.3690173758189564</v>
      </c>
      <c r="V13" s="9">
        <f t="shared" si="6"/>
        <v>0.47410422084368553</v>
      </c>
      <c r="W13" s="9">
        <f t="shared" si="7"/>
        <v>0.12272089725893882</v>
      </c>
      <c r="X13" s="14">
        <f t="shared" si="8"/>
        <v>0.03415750607841912</v>
      </c>
      <c r="Y13" s="35">
        <v>261.745986</v>
      </c>
      <c r="Z13" s="8">
        <v>46.218349</v>
      </c>
      <c r="AA13" s="8">
        <v>32.680634</v>
      </c>
      <c r="AB13" s="8">
        <v>210.677997</v>
      </c>
      <c r="AC13" s="8">
        <v>18.794664</v>
      </c>
      <c r="AD13" s="8">
        <v>38.539122</v>
      </c>
      <c r="AE13" s="8">
        <v>0.676047</v>
      </c>
      <c r="AF13" s="36">
        <v>609.332799</v>
      </c>
      <c r="AG13" s="38">
        <f t="shared" si="16"/>
        <v>0.4295616390738843</v>
      </c>
      <c r="AH13" s="44">
        <f t="shared" si="17"/>
        <v>0.07585075154401344</v>
      </c>
      <c r="AI13" s="44">
        <f t="shared" si="18"/>
        <v>0.053633474658189066</v>
      </c>
      <c r="AJ13" s="44">
        <f t="shared" si="19"/>
        <v>0.3457519524602103</v>
      </c>
      <c r="AK13" s="44">
        <f t="shared" si="20"/>
        <v>0.030844662785709066</v>
      </c>
      <c r="AL13" s="44">
        <f t="shared" si="21"/>
        <v>0.06324806988554313</v>
      </c>
      <c r="AM13" s="45">
        <f t="shared" si="22"/>
        <v>0.001109487338655815</v>
      </c>
      <c r="AN13" s="42">
        <f t="shared" si="23"/>
        <v>262.422033</v>
      </c>
      <c r="AO13" s="21">
        <f t="shared" si="24"/>
        <v>249.217119</v>
      </c>
      <c r="AP13" s="21">
        <f t="shared" si="25"/>
        <v>78.898983</v>
      </c>
      <c r="AQ13" s="43">
        <f t="shared" si="26"/>
        <v>18.794664</v>
      </c>
      <c r="AR13" s="38">
        <f t="shared" si="27"/>
        <v>0.4306711264125401</v>
      </c>
      <c r="AS13" s="44">
        <f t="shared" si="28"/>
        <v>0.40900002234575344</v>
      </c>
      <c r="AT13" s="44">
        <f t="shared" si="29"/>
        <v>0.1294842262022025</v>
      </c>
      <c r="AU13" s="45">
        <f t="shared" si="30"/>
        <v>0.030844662785709066</v>
      </c>
      <c r="AV13" s="49">
        <f t="shared" si="12"/>
        <v>37.56765100000001</v>
      </c>
      <c r="AW13" s="50">
        <f t="shared" si="13"/>
        <v>-39.67012200000002</v>
      </c>
      <c r="AX13" s="50">
        <f t="shared" si="14"/>
        <v>4.12111800000001</v>
      </c>
      <c r="AY13" s="80">
        <f t="shared" si="15"/>
        <v>-2.018623999999999</v>
      </c>
      <c r="AZ13" s="49">
        <f t="shared" si="31"/>
        <v>6.165375059358369</v>
      </c>
      <c r="BA13" s="50">
        <f t="shared" si="32"/>
        <v>-6.510419849793209</v>
      </c>
      <c r="BB13" s="50">
        <f t="shared" si="33"/>
        <v>0.6763328943263689</v>
      </c>
      <c r="BC13" s="51">
        <f t="shared" si="34"/>
        <v>-0.3312843292710057</v>
      </c>
      <c r="BE13" s="4"/>
      <c r="BF13" s="4"/>
      <c r="BG13" s="4"/>
      <c r="BH13" s="4"/>
      <c r="BJ13" s="4"/>
      <c r="BK13" s="4"/>
      <c r="BL13" s="4"/>
      <c r="BM13" s="4"/>
    </row>
    <row r="14" spans="1:65" ht="12.75">
      <c r="A14" s="34">
        <v>2107</v>
      </c>
      <c r="B14" s="35">
        <v>367.716803</v>
      </c>
      <c r="C14" s="8">
        <v>30.473899</v>
      </c>
      <c r="D14" s="8">
        <v>103.389117</v>
      </c>
      <c r="E14" s="8">
        <v>1880.0626399999999</v>
      </c>
      <c r="F14" s="8">
        <v>175.315594</v>
      </c>
      <c r="G14" s="8">
        <v>352.70523199999997</v>
      </c>
      <c r="H14" s="8">
        <v>25.657126</v>
      </c>
      <c r="I14" s="36">
        <v>2935.3204109999997</v>
      </c>
      <c r="J14" s="37">
        <f t="shared" si="0"/>
        <v>0.12527313938948387</v>
      </c>
      <c r="K14" s="9">
        <f t="shared" si="0"/>
        <v>0.010381796442323721</v>
      </c>
      <c r="L14" s="9">
        <f t="shared" si="0"/>
        <v>0.03522242976015609</v>
      </c>
      <c r="M14" s="9">
        <f t="shared" si="0"/>
        <v>0.6404965648569532</v>
      </c>
      <c r="N14" s="9">
        <f t="shared" si="0"/>
        <v>0.05972622046404597</v>
      </c>
      <c r="O14" s="9">
        <f t="shared" si="0"/>
        <v>0.1201590227350482</v>
      </c>
      <c r="P14" s="14">
        <f t="shared" si="0"/>
        <v>0.008740826351989008</v>
      </c>
      <c r="Q14" s="35">
        <f t="shared" si="1"/>
        <v>393.37392900000003</v>
      </c>
      <c r="R14" s="8">
        <f t="shared" si="2"/>
        <v>2232.767872</v>
      </c>
      <c r="S14" s="8">
        <f t="shared" si="3"/>
        <v>133.863016</v>
      </c>
      <c r="T14" s="36">
        <f t="shared" si="4"/>
        <v>175.315594</v>
      </c>
      <c r="U14" s="17">
        <f t="shared" si="5"/>
        <v>0.13401396574147287</v>
      </c>
      <c r="V14" s="9">
        <f t="shared" si="6"/>
        <v>0.7606555875920015</v>
      </c>
      <c r="W14" s="9">
        <f t="shared" si="7"/>
        <v>0.04560422620247981</v>
      </c>
      <c r="X14" s="14">
        <f t="shared" si="8"/>
        <v>0.05972622046404597</v>
      </c>
      <c r="Y14" s="35">
        <v>516.782649</v>
      </c>
      <c r="Z14" s="8">
        <v>30.561201</v>
      </c>
      <c r="AA14" s="8">
        <v>179.701763</v>
      </c>
      <c r="AB14" s="8">
        <v>1653.749475</v>
      </c>
      <c r="AC14" s="8">
        <v>139.527205</v>
      </c>
      <c r="AD14" s="8">
        <v>389.542826</v>
      </c>
      <c r="AE14" s="8">
        <v>25.455287</v>
      </c>
      <c r="AF14" s="36">
        <v>2935.320406</v>
      </c>
      <c r="AG14" s="38">
        <f t="shared" si="16"/>
        <v>0.17605664003949179</v>
      </c>
      <c r="AH14" s="44">
        <f t="shared" si="17"/>
        <v>0.010411538340234708</v>
      </c>
      <c r="AI14" s="44">
        <f t="shared" si="18"/>
        <v>0.061220493110930786</v>
      </c>
      <c r="AJ14" s="44">
        <f t="shared" si="19"/>
        <v>0.5633965780371498</v>
      </c>
      <c r="AK14" s="44">
        <f t="shared" si="20"/>
        <v>0.04753389254444837</v>
      </c>
      <c r="AL14" s="44">
        <f t="shared" si="21"/>
        <v>0.1327087920419874</v>
      </c>
      <c r="AM14" s="45">
        <f t="shared" si="22"/>
        <v>0.008672064182365678</v>
      </c>
      <c r="AN14" s="42">
        <f t="shared" si="23"/>
        <v>542.237936</v>
      </c>
      <c r="AO14" s="21">
        <f t="shared" si="24"/>
        <v>2043.292301</v>
      </c>
      <c r="AP14" s="21">
        <f t="shared" si="25"/>
        <v>210.262964</v>
      </c>
      <c r="AQ14" s="43">
        <f t="shared" si="26"/>
        <v>139.527205</v>
      </c>
      <c r="AR14" s="38">
        <f t="shared" si="27"/>
        <v>0.18472870422185744</v>
      </c>
      <c r="AS14" s="44">
        <f t="shared" si="28"/>
        <v>0.6961053700791372</v>
      </c>
      <c r="AT14" s="44">
        <f t="shared" si="29"/>
        <v>0.07163203145116549</v>
      </c>
      <c r="AU14" s="45">
        <f t="shared" si="30"/>
        <v>0.04753389254444837</v>
      </c>
      <c r="AV14" s="49">
        <f t="shared" si="12"/>
        <v>148.86400699999996</v>
      </c>
      <c r="AW14" s="50">
        <f t="shared" si="13"/>
        <v>-189.47557099999995</v>
      </c>
      <c r="AX14" s="50">
        <f t="shared" si="14"/>
        <v>76.39994800000002</v>
      </c>
      <c r="AY14" s="80">
        <f t="shared" si="15"/>
        <v>-35.788388999999995</v>
      </c>
      <c r="AZ14" s="49">
        <f t="shared" si="31"/>
        <v>5.071473848038457</v>
      </c>
      <c r="BA14" s="50">
        <f t="shared" si="32"/>
        <v>-6.455021751286427</v>
      </c>
      <c r="BB14" s="50">
        <f t="shared" si="33"/>
        <v>2.6027805248685683</v>
      </c>
      <c r="BC14" s="51">
        <f t="shared" si="34"/>
        <v>-1.2192327919597603</v>
      </c>
      <c r="BE14" s="4"/>
      <c r="BF14" s="4"/>
      <c r="BG14" s="4"/>
      <c r="BH14" s="4"/>
      <c r="BJ14" s="4"/>
      <c r="BK14" s="4"/>
      <c r="BL14" s="4"/>
      <c r="BM14" s="4"/>
    </row>
    <row r="15" spans="1:65" ht="12.75">
      <c r="A15" s="34">
        <v>2201</v>
      </c>
      <c r="B15" s="35">
        <v>247.491761</v>
      </c>
      <c r="C15" s="8">
        <v>30.843603</v>
      </c>
      <c r="D15" s="8">
        <v>161.842407</v>
      </c>
      <c r="E15" s="8">
        <v>819.902837</v>
      </c>
      <c r="F15" s="8">
        <v>26.852984</v>
      </c>
      <c r="G15" s="8">
        <v>200.293725</v>
      </c>
      <c r="H15" s="8">
        <v>24.832464</v>
      </c>
      <c r="I15" s="36">
        <v>1512.0597810000002</v>
      </c>
      <c r="J15" s="37">
        <f t="shared" si="0"/>
        <v>0.16367855564303246</v>
      </c>
      <c r="K15" s="9">
        <f t="shared" si="0"/>
        <v>0.020398401827473777</v>
      </c>
      <c r="L15" s="9">
        <f t="shared" si="0"/>
        <v>0.10703439707454264</v>
      </c>
      <c r="M15" s="9">
        <f t="shared" si="0"/>
        <v>0.5422423420704686</v>
      </c>
      <c r="N15" s="9">
        <f t="shared" si="0"/>
        <v>0.01775920789470426</v>
      </c>
      <c r="O15" s="9">
        <f t="shared" si="0"/>
        <v>0.13246415751335958</v>
      </c>
      <c r="P15" s="14">
        <f t="shared" si="0"/>
        <v>0.01642293797641854</v>
      </c>
      <c r="Q15" s="35">
        <f t="shared" si="1"/>
        <v>272.324225</v>
      </c>
      <c r="R15" s="8">
        <f t="shared" si="2"/>
        <v>1020.196562</v>
      </c>
      <c r="S15" s="8">
        <f t="shared" si="3"/>
        <v>192.68601</v>
      </c>
      <c r="T15" s="36">
        <f t="shared" si="4"/>
        <v>26.852984</v>
      </c>
      <c r="U15" s="17">
        <f t="shared" si="5"/>
        <v>0.180101493619451</v>
      </c>
      <c r="V15" s="9">
        <f t="shared" si="6"/>
        <v>0.6747064995838282</v>
      </c>
      <c r="W15" s="9">
        <f t="shared" si="7"/>
        <v>0.12743279890201642</v>
      </c>
      <c r="X15" s="14">
        <f t="shared" si="8"/>
        <v>0.01775920789470426</v>
      </c>
      <c r="Y15" s="35">
        <v>338.747073</v>
      </c>
      <c r="Z15" s="8">
        <v>32.729358</v>
      </c>
      <c r="AA15" s="8">
        <v>187.24495</v>
      </c>
      <c r="AB15" s="8">
        <v>688.869091</v>
      </c>
      <c r="AC15" s="8">
        <v>19.407593</v>
      </c>
      <c r="AD15" s="8">
        <v>222.28646</v>
      </c>
      <c r="AE15" s="8">
        <v>22.775285</v>
      </c>
      <c r="AF15" s="36">
        <v>1512.0598099999997</v>
      </c>
      <c r="AG15" s="38">
        <f t="shared" si="16"/>
        <v>0.22403021180549473</v>
      </c>
      <c r="AH15" s="44">
        <f t="shared" si="17"/>
        <v>0.021645544978621447</v>
      </c>
      <c r="AI15" s="44">
        <f t="shared" si="18"/>
        <v>0.1238343565200614</v>
      </c>
      <c r="AJ15" s="44">
        <f t="shared" si="19"/>
        <v>0.45558323794871175</v>
      </c>
      <c r="AK15" s="44">
        <f t="shared" si="20"/>
        <v>0.012835202181731727</v>
      </c>
      <c r="AL15" s="44">
        <f t="shared" si="21"/>
        <v>0.14700904209818408</v>
      </c>
      <c r="AM15" s="45">
        <f t="shared" si="22"/>
        <v>0.015062423646330685</v>
      </c>
      <c r="AN15" s="42">
        <f t="shared" si="23"/>
        <v>361.522358</v>
      </c>
      <c r="AO15" s="21">
        <f t="shared" si="24"/>
        <v>911.1555510000001</v>
      </c>
      <c r="AP15" s="21">
        <f t="shared" si="25"/>
        <v>219.97430799999998</v>
      </c>
      <c r="AQ15" s="43">
        <f t="shared" si="26"/>
        <v>19.407593</v>
      </c>
      <c r="AR15" s="38">
        <f t="shared" si="27"/>
        <v>0.2390926354518254</v>
      </c>
      <c r="AS15" s="44">
        <f t="shared" si="28"/>
        <v>0.6025922800468958</v>
      </c>
      <c r="AT15" s="44">
        <f t="shared" si="29"/>
        <v>0.14547990149868284</v>
      </c>
      <c r="AU15" s="45">
        <f t="shared" si="30"/>
        <v>0.012835202181731727</v>
      </c>
      <c r="AV15" s="49">
        <f t="shared" si="12"/>
        <v>89.19813299999998</v>
      </c>
      <c r="AW15" s="50">
        <f t="shared" si="13"/>
        <v>-109.04101099999991</v>
      </c>
      <c r="AX15" s="50">
        <f t="shared" si="14"/>
        <v>27.28829799999997</v>
      </c>
      <c r="AY15" s="80">
        <f t="shared" si="15"/>
        <v>-7.445391000000001</v>
      </c>
      <c r="AZ15" s="49">
        <f t="shared" si="31"/>
        <v>5.899114183237442</v>
      </c>
      <c r="BA15" s="50">
        <f t="shared" si="32"/>
        <v>-7.211421953693242</v>
      </c>
      <c r="BB15" s="50">
        <f t="shared" si="33"/>
        <v>1.804710259666642</v>
      </c>
      <c r="BC15" s="51">
        <f t="shared" si="34"/>
        <v>-0.4924005712972534</v>
      </c>
      <c r="BE15" s="4"/>
      <c r="BF15" s="4"/>
      <c r="BG15" s="4"/>
      <c r="BH15" s="4"/>
      <c r="BJ15" s="4"/>
      <c r="BK15" s="4"/>
      <c r="BL15" s="4"/>
      <c r="BM15" s="4"/>
    </row>
    <row r="16" spans="1:65" ht="12.75">
      <c r="A16" s="34">
        <v>2202</v>
      </c>
      <c r="B16" s="35">
        <v>305.09339</v>
      </c>
      <c r="C16" s="8">
        <v>27.754191</v>
      </c>
      <c r="D16" s="8">
        <v>260.133362</v>
      </c>
      <c r="E16" s="8">
        <v>2645.2551089999997</v>
      </c>
      <c r="F16" s="8">
        <v>45.637732</v>
      </c>
      <c r="G16" s="8">
        <v>471.010501</v>
      </c>
      <c r="H16" s="8">
        <v>17.113774</v>
      </c>
      <c r="I16" s="36">
        <v>3771.998059</v>
      </c>
      <c r="J16" s="37">
        <f t="shared" si="0"/>
        <v>0.08088376113345185</v>
      </c>
      <c r="K16" s="9">
        <f t="shared" si="0"/>
        <v>0.007357954740665469</v>
      </c>
      <c r="L16" s="9">
        <f t="shared" si="0"/>
        <v>0.0689643414262425</v>
      </c>
      <c r="M16" s="9">
        <f t="shared" si="0"/>
        <v>0.7012875053549967</v>
      </c>
      <c r="N16" s="9">
        <f t="shared" si="0"/>
        <v>0.012099086819811113</v>
      </c>
      <c r="O16" s="9">
        <f t="shared" si="0"/>
        <v>0.12487029251676504</v>
      </c>
      <c r="P16" s="14">
        <f t="shared" si="0"/>
        <v>0.00453705800806723</v>
      </c>
      <c r="Q16" s="35">
        <f t="shared" si="1"/>
        <v>322.207164</v>
      </c>
      <c r="R16" s="8">
        <f t="shared" si="2"/>
        <v>3116.2656099999995</v>
      </c>
      <c r="S16" s="8">
        <f t="shared" si="3"/>
        <v>287.88755299999997</v>
      </c>
      <c r="T16" s="36">
        <f t="shared" si="4"/>
        <v>45.637732</v>
      </c>
      <c r="U16" s="17">
        <f t="shared" si="5"/>
        <v>0.08542081914151907</v>
      </c>
      <c r="V16" s="9">
        <f t="shared" si="6"/>
        <v>0.8261577978717617</v>
      </c>
      <c r="W16" s="9">
        <f t="shared" si="7"/>
        <v>0.07632229616690796</v>
      </c>
      <c r="X16" s="14">
        <f t="shared" si="8"/>
        <v>0.012099086819811113</v>
      </c>
      <c r="Y16" s="35">
        <v>397.901995</v>
      </c>
      <c r="Z16" s="8">
        <v>34.963358</v>
      </c>
      <c r="AA16" s="8">
        <v>320.636788</v>
      </c>
      <c r="AB16" s="8">
        <v>2456.19889</v>
      </c>
      <c r="AC16" s="8">
        <v>69.423577</v>
      </c>
      <c r="AD16" s="8">
        <v>475.989249</v>
      </c>
      <c r="AE16" s="8">
        <v>16.884205</v>
      </c>
      <c r="AF16" s="36">
        <v>3771.998062</v>
      </c>
      <c r="AG16" s="38">
        <f t="shared" si="16"/>
        <v>0.10548838805751888</v>
      </c>
      <c r="AH16" s="44">
        <f t="shared" si="17"/>
        <v>0.009269187696578291</v>
      </c>
      <c r="AI16" s="44">
        <f t="shared" si="18"/>
        <v>0.0850044944309978</v>
      </c>
      <c r="AJ16" s="44">
        <f t="shared" si="19"/>
        <v>0.6511665307301793</v>
      </c>
      <c r="AK16" s="44">
        <f t="shared" si="20"/>
        <v>0.018404987466617357</v>
      </c>
      <c r="AL16" s="44">
        <f t="shared" si="21"/>
        <v>0.12619021578345938</v>
      </c>
      <c r="AM16" s="45">
        <f t="shared" si="22"/>
        <v>0.004476196629983473</v>
      </c>
      <c r="AN16" s="42">
        <f t="shared" si="23"/>
        <v>414.7862</v>
      </c>
      <c r="AO16" s="21">
        <f t="shared" si="24"/>
        <v>2932.188139</v>
      </c>
      <c r="AP16" s="21">
        <f t="shared" si="25"/>
        <v>355.600146</v>
      </c>
      <c r="AQ16" s="43">
        <f t="shared" si="26"/>
        <v>69.423577</v>
      </c>
      <c r="AR16" s="38">
        <f t="shared" si="27"/>
        <v>0.10996458468750235</v>
      </c>
      <c r="AS16" s="44">
        <f t="shared" si="28"/>
        <v>0.7773567465136386</v>
      </c>
      <c r="AT16" s="44">
        <f t="shared" si="29"/>
        <v>0.09427368212757609</v>
      </c>
      <c r="AU16" s="45">
        <f t="shared" si="30"/>
        <v>0.018404987466617357</v>
      </c>
      <c r="AV16" s="49">
        <f t="shared" si="12"/>
        <v>92.57903600000003</v>
      </c>
      <c r="AW16" s="50">
        <f t="shared" si="13"/>
        <v>-184.0774709999996</v>
      </c>
      <c r="AX16" s="50">
        <f t="shared" si="14"/>
        <v>67.71259300000003</v>
      </c>
      <c r="AY16" s="80">
        <f t="shared" si="15"/>
        <v>23.785844999999995</v>
      </c>
      <c r="AZ16" s="49">
        <f t="shared" si="31"/>
        <v>2.454376554598328</v>
      </c>
      <c r="BA16" s="50">
        <f t="shared" si="32"/>
        <v>-4.8801051358123075</v>
      </c>
      <c r="BB16" s="50">
        <f t="shared" si="33"/>
        <v>1.795138596066813</v>
      </c>
      <c r="BC16" s="51">
        <f t="shared" si="34"/>
        <v>0.6305900646806244</v>
      </c>
      <c r="BE16" s="4"/>
      <c r="BF16" s="4"/>
      <c r="BG16" s="4"/>
      <c r="BH16" s="4"/>
      <c r="BJ16" s="4"/>
      <c r="BK16" s="4"/>
      <c r="BL16" s="4"/>
      <c r="BM16" s="4"/>
    </row>
    <row r="17" spans="1:65" ht="12.75">
      <c r="A17" s="34">
        <v>2203</v>
      </c>
      <c r="B17" s="35">
        <v>126.839981</v>
      </c>
      <c r="C17" s="8">
        <v>6.048517</v>
      </c>
      <c r="D17" s="8">
        <v>31.003691</v>
      </c>
      <c r="E17" s="8">
        <v>740.887035</v>
      </c>
      <c r="F17" s="8">
        <v>24.604414</v>
      </c>
      <c r="G17" s="8">
        <v>144.47339000000002</v>
      </c>
      <c r="H17" s="8">
        <v>7.179119</v>
      </c>
      <c r="I17" s="36">
        <v>1081.036147</v>
      </c>
      <c r="J17" s="37">
        <f t="shared" si="0"/>
        <v>0.11733185920932947</v>
      </c>
      <c r="K17" s="9">
        <f t="shared" si="0"/>
        <v>0.0055951107803243515</v>
      </c>
      <c r="L17" s="9">
        <f t="shared" si="0"/>
        <v>0.028679606214869705</v>
      </c>
      <c r="M17" s="9">
        <f t="shared" si="0"/>
        <v>0.6853489932376886</v>
      </c>
      <c r="N17" s="9">
        <f t="shared" si="0"/>
        <v>0.02276002894841221</v>
      </c>
      <c r="O17" s="9">
        <f t="shared" si="0"/>
        <v>0.13364344050930244</v>
      </c>
      <c r="P17" s="14">
        <f t="shared" si="0"/>
        <v>0.0066409611000731875</v>
      </c>
      <c r="Q17" s="35">
        <f t="shared" si="1"/>
        <v>134.01909999999998</v>
      </c>
      <c r="R17" s="8">
        <f t="shared" si="2"/>
        <v>885.360425</v>
      </c>
      <c r="S17" s="8">
        <f t="shared" si="3"/>
        <v>37.052208</v>
      </c>
      <c r="T17" s="36">
        <f t="shared" si="4"/>
        <v>24.604414</v>
      </c>
      <c r="U17" s="17">
        <f t="shared" si="5"/>
        <v>0.12397282030940264</v>
      </c>
      <c r="V17" s="9">
        <f t="shared" si="6"/>
        <v>0.818992433746991</v>
      </c>
      <c r="W17" s="9">
        <f t="shared" si="7"/>
        <v>0.034274716995194056</v>
      </c>
      <c r="X17" s="14">
        <f t="shared" si="8"/>
        <v>0.02276002894841221</v>
      </c>
      <c r="Y17" s="35">
        <v>154.404016</v>
      </c>
      <c r="Z17" s="8">
        <v>7.697758</v>
      </c>
      <c r="AA17" s="8">
        <v>51.773537</v>
      </c>
      <c r="AB17" s="8">
        <v>693.5626249999999</v>
      </c>
      <c r="AC17" s="8">
        <v>20.752767</v>
      </c>
      <c r="AD17" s="8">
        <v>145.895893</v>
      </c>
      <c r="AE17" s="8">
        <v>6.949548</v>
      </c>
      <c r="AF17" s="36">
        <v>1081.036144</v>
      </c>
      <c r="AG17" s="38">
        <f t="shared" si="16"/>
        <v>0.1428296513752005</v>
      </c>
      <c r="AH17" s="44">
        <f t="shared" si="17"/>
        <v>0.007120722115872042</v>
      </c>
      <c r="AI17" s="44">
        <f t="shared" si="18"/>
        <v>0.04789251233057982</v>
      </c>
      <c r="AJ17" s="44">
        <f t="shared" si="19"/>
        <v>0.6415720944435727</v>
      </c>
      <c r="AK17" s="44">
        <f t="shared" si="20"/>
        <v>0.019197107384051237</v>
      </c>
      <c r="AL17" s="44">
        <f t="shared" si="21"/>
        <v>0.13495931047715465</v>
      </c>
      <c r="AM17" s="45">
        <f t="shared" si="22"/>
        <v>0.006428599098453643</v>
      </c>
      <c r="AN17" s="42">
        <f t="shared" si="23"/>
        <v>161.353564</v>
      </c>
      <c r="AO17" s="21">
        <f t="shared" si="24"/>
        <v>839.4585179999999</v>
      </c>
      <c r="AP17" s="21">
        <f t="shared" si="25"/>
        <v>59.471295</v>
      </c>
      <c r="AQ17" s="43">
        <f t="shared" si="26"/>
        <v>20.752767</v>
      </c>
      <c r="AR17" s="38">
        <f t="shared" si="27"/>
        <v>0.14925825047365415</v>
      </c>
      <c r="AS17" s="44">
        <f t="shared" si="28"/>
        <v>0.7765314049207274</v>
      </c>
      <c r="AT17" s="44">
        <f t="shared" si="29"/>
        <v>0.05501323444645186</v>
      </c>
      <c r="AU17" s="45">
        <f t="shared" si="30"/>
        <v>0.019197107384051237</v>
      </c>
      <c r="AV17" s="49">
        <f t="shared" si="12"/>
        <v>27.334464000000025</v>
      </c>
      <c r="AW17" s="50">
        <f t="shared" si="13"/>
        <v>-45.90190700000005</v>
      </c>
      <c r="AX17" s="50">
        <f t="shared" si="14"/>
        <v>22.419086999999998</v>
      </c>
      <c r="AY17" s="80">
        <f t="shared" si="15"/>
        <v>-3.851647</v>
      </c>
      <c r="AZ17" s="49">
        <f t="shared" si="31"/>
        <v>2.5285430164251514</v>
      </c>
      <c r="BA17" s="50">
        <f t="shared" si="32"/>
        <v>-4.246102882626368</v>
      </c>
      <c r="BB17" s="50">
        <f t="shared" si="33"/>
        <v>2.0738517451257805</v>
      </c>
      <c r="BC17" s="51">
        <f t="shared" si="34"/>
        <v>-0.35629215643609746</v>
      </c>
      <c r="BE17" s="4"/>
      <c r="BF17" s="4"/>
      <c r="BG17" s="4"/>
      <c r="BH17" s="4"/>
      <c r="BJ17" s="4"/>
      <c r="BK17" s="4"/>
      <c r="BL17" s="4"/>
      <c r="BM17" s="4"/>
    </row>
    <row r="18" spans="1:65" ht="12.75">
      <c r="A18" s="34">
        <v>2204</v>
      </c>
      <c r="B18" s="35">
        <v>331.153356</v>
      </c>
      <c r="C18" s="8">
        <v>62.880165</v>
      </c>
      <c r="D18" s="8">
        <v>107.43265</v>
      </c>
      <c r="E18" s="8">
        <v>795.335138</v>
      </c>
      <c r="F18" s="8">
        <v>50.729368</v>
      </c>
      <c r="G18" s="8">
        <v>125.23068599999999</v>
      </c>
      <c r="H18" s="8">
        <v>3.137454</v>
      </c>
      <c r="I18" s="36">
        <v>1475.898817</v>
      </c>
      <c r="J18" s="37">
        <f t="shared" si="0"/>
        <v>0.22437402360218842</v>
      </c>
      <c r="K18" s="9">
        <f t="shared" si="0"/>
        <v>0.042604658446582386</v>
      </c>
      <c r="L18" s="9">
        <f t="shared" si="0"/>
        <v>0.0727913382425321</v>
      </c>
      <c r="M18" s="9">
        <f t="shared" si="0"/>
        <v>0.538881885966035</v>
      </c>
      <c r="N18" s="9">
        <f t="shared" si="0"/>
        <v>0.03437184677952079</v>
      </c>
      <c r="O18" s="9">
        <f t="shared" si="0"/>
        <v>0.08485045489402272</v>
      </c>
      <c r="P18" s="14">
        <f t="shared" si="0"/>
        <v>0.002125792069118516</v>
      </c>
      <c r="Q18" s="35">
        <f t="shared" si="1"/>
        <v>334.29080999999996</v>
      </c>
      <c r="R18" s="8">
        <f t="shared" si="2"/>
        <v>920.565824</v>
      </c>
      <c r="S18" s="8">
        <f t="shared" si="3"/>
        <v>170.312815</v>
      </c>
      <c r="T18" s="36">
        <f t="shared" si="4"/>
        <v>50.729368</v>
      </c>
      <c r="U18" s="17">
        <f t="shared" si="5"/>
        <v>0.22649981567130692</v>
      </c>
      <c r="V18" s="9">
        <f t="shared" si="6"/>
        <v>0.6237323408600578</v>
      </c>
      <c r="W18" s="9">
        <f t="shared" si="7"/>
        <v>0.11539599668911449</v>
      </c>
      <c r="X18" s="14">
        <f t="shared" si="8"/>
        <v>0.03437184677952079</v>
      </c>
      <c r="Y18" s="35">
        <v>394.959393</v>
      </c>
      <c r="Z18" s="8">
        <v>60.931661</v>
      </c>
      <c r="AA18" s="8">
        <v>122.485783</v>
      </c>
      <c r="AB18" s="8">
        <v>715.2834839999999</v>
      </c>
      <c r="AC18" s="8">
        <v>40.817818</v>
      </c>
      <c r="AD18" s="8">
        <v>138.742365</v>
      </c>
      <c r="AE18" s="8">
        <v>2.678316</v>
      </c>
      <c r="AF18" s="36">
        <v>1475.89882</v>
      </c>
      <c r="AG18" s="38">
        <f t="shared" si="16"/>
        <v>0.26760600960628045</v>
      </c>
      <c r="AH18" s="44">
        <f t="shared" si="17"/>
        <v>0.04128444328172397</v>
      </c>
      <c r="AI18" s="44">
        <f t="shared" si="18"/>
        <v>0.08299063702007155</v>
      </c>
      <c r="AJ18" s="44">
        <f t="shared" si="19"/>
        <v>0.48464262980705397</v>
      </c>
      <c r="AK18" s="44">
        <f t="shared" si="20"/>
        <v>0.027656244133977107</v>
      </c>
      <c r="AL18" s="44">
        <f t="shared" si="21"/>
        <v>0.0940053365460486</v>
      </c>
      <c r="AM18" s="45">
        <f t="shared" si="22"/>
        <v>0.0018147016375039211</v>
      </c>
      <c r="AN18" s="42">
        <f t="shared" si="23"/>
        <v>397.637709</v>
      </c>
      <c r="AO18" s="21">
        <f t="shared" si="24"/>
        <v>854.0258489999999</v>
      </c>
      <c r="AP18" s="21">
        <f t="shared" si="25"/>
        <v>183.417444</v>
      </c>
      <c r="AQ18" s="43">
        <f t="shared" si="26"/>
        <v>40.817818</v>
      </c>
      <c r="AR18" s="38">
        <f t="shared" si="27"/>
        <v>0.26942071124378436</v>
      </c>
      <c r="AS18" s="44">
        <f t="shared" si="28"/>
        <v>0.5786479663531026</v>
      </c>
      <c r="AT18" s="44">
        <f t="shared" si="29"/>
        <v>0.1242750803017955</v>
      </c>
      <c r="AU18" s="45">
        <f t="shared" si="30"/>
        <v>0.027656244133977107</v>
      </c>
      <c r="AV18" s="49">
        <f t="shared" si="12"/>
        <v>63.34689900000001</v>
      </c>
      <c r="AW18" s="50">
        <f t="shared" si="13"/>
        <v>-66.53997500000014</v>
      </c>
      <c r="AX18" s="50">
        <f t="shared" si="14"/>
        <v>13.104628999999989</v>
      </c>
      <c r="AY18" s="80">
        <f t="shared" si="15"/>
        <v>-9.911549999999998</v>
      </c>
      <c r="AZ18" s="49">
        <f t="shared" si="31"/>
        <v>4.292089557247744</v>
      </c>
      <c r="BA18" s="50">
        <f t="shared" si="32"/>
        <v>-4.508437450695524</v>
      </c>
      <c r="BB18" s="50">
        <f t="shared" si="33"/>
        <v>0.8879083612681014</v>
      </c>
      <c r="BC18" s="51">
        <f t="shared" si="34"/>
        <v>-0.6715602645543686</v>
      </c>
      <c r="BE18" s="4"/>
      <c r="BF18" s="4"/>
      <c r="BG18" s="4"/>
      <c r="BH18" s="4"/>
      <c r="BJ18" s="4"/>
      <c r="BK18" s="4"/>
      <c r="BL18" s="4"/>
      <c r="BM18" s="4"/>
    </row>
    <row r="19" spans="1:65" ht="12.75">
      <c r="A19" s="34">
        <v>2205</v>
      </c>
      <c r="B19" s="35">
        <v>326.654041</v>
      </c>
      <c r="C19" s="8">
        <v>58.283222</v>
      </c>
      <c r="D19" s="8">
        <v>126.323675</v>
      </c>
      <c r="E19" s="8">
        <v>1034.3422079999998</v>
      </c>
      <c r="F19" s="8">
        <v>52.034023</v>
      </c>
      <c r="G19" s="8">
        <v>180.145387</v>
      </c>
      <c r="H19" s="8">
        <v>0</v>
      </c>
      <c r="I19" s="36">
        <v>1777.7825559999999</v>
      </c>
      <c r="J19" s="37">
        <f t="shared" si="0"/>
        <v>0.1837424042088531</v>
      </c>
      <c r="K19" s="9">
        <f t="shared" si="0"/>
        <v>0.03278422425920125</v>
      </c>
      <c r="L19" s="9">
        <f t="shared" si="0"/>
        <v>0.07105687620438099</v>
      </c>
      <c r="M19" s="9">
        <f t="shared" si="0"/>
        <v>0.5818159282242389</v>
      </c>
      <c r="N19" s="9">
        <f t="shared" si="0"/>
        <v>0.029269059269585947</v>
      </c>
      <c r="O19" s="9">
        <f t="shared" si="0"/>
        <v>0.10133150783373983</v>
      </c>
      <c r="P19" s="14">
        <f t="shared" si="0"/>
        <v>0</v>
      </c>
      <c r="Q19" s="35">
        <f t="shared" si="1"/>
        <v>326.654041</v>
      </c>
      <c r="R19" s="8">
        <f t="shared" si="2"/>
        <v>1214.4875949999998</v>
      </c>
      <c r="S19" s="8">
        <f t="shared" si="3"/>
        <v>184.606897</v>
      </c>
      <c r="T19" s="36">
        <f t="shared" si="4"/>
        <v>52.034023</v>
      </c>
      <c r="U19" s="17">
        <f t="shared" si="5"/>
        <v>0.1837424042088531</v>
      </c>
      <c r="V19" s="9">
        <f t="shared" si="6"/>
        <v>0.6831474360579787</v>
      </c>
      <c r="W19" s="9">
        <f t="shared" si="7"/>
        <v>0.10384110046358223</v>
      </c>
      <c r="X19" s="14">
        <f t="shared" si="8"/>
        <v>0.029269059269585947</v>
      </c>
      <c r="Y19" s="35">
        <v>410.854673</v>
      </c>
      <c r="Z19" s="8">
        <v>53.974362</v>
      </c>
      <c r="AA19" s="8">
        <v>157.386011</v>
      </c>
      <c r="AB19" s="8">
        <v>927.509834</v>
      </c>
      <c r="AC19" s="8">
        <v>49.774661</v>
      </c>
      <c r="AD19" s="8">
        <v>178.283049</v>
      </c>
      <c r="AE19" s="8">
        <v>0</v>
      </c>
      <c r="AF19" s="36">
        <v>1777.7825899999998</v>
      </c>
      <c r="AG19" s="38">
        <f t="shared" si="16"/>
        <v>0.23110513240968036</v>
      </c>
      <c r="AH19" s="44">
        <f t="shared" si="17"/>
        <v>0.030360497023574125</v>
      </c>
      <c r="AI19" s="44">
        <f t="shared" si="18"/>
        <v>0.08852939324262332</v>
      </c>
      <c r="AJ19" s="44">
        <f t="shared" si="19"/>
        <v>0.521722879364331</v>
      </c>
      <c r="AK19" s="44">
        <f t="shared" si="20"/>
        <v>0.02799817156041439</v>
      </c>
      <c r="AL19" s="44">
        <f t="shared" si="21"/>
        <v>0.10028394552432543</v>
      </c>
      <c r="AM19" s="45">
        <f t="shared" si="22"/>
        <v>0</v>
      </c>
      <c r="AN19" s="42">
        <f t="shared" si="23"/>
        <v>410.854673</v>
      </c>
      <c r="AO19" s="21">
        <f t="shared" si="24"/>
        <v>1105.792883</v>
      </c>
      <c r="AP19" s="21">
        <f t="shared" si="25"/>
        <v>211.36037299999998</v>
      </c>
      <c r="AQ19" s="43">
        <f t="shared" si="26"/>
        <v>49.774661</v>
      </c>
      <c r="AR19" s="38">
        <f t="shared" si="27"/>
        <v>0.23110513240968036</v>
      </c>
      <c r="AS19" s="44">
        <f t="shared" si="28"/>
        <v>0.6220068248886564</v>
      </c>
      <c r="AT19" s="44">
        <f t="shared" si="29"/>
        <v>0.11888989026619744</v>
      </c>
      <c r="AU19" s="45">
        <f t="shared" si="30"/>
        <v>0.02799817156041439</v>
      </c>
      <c r="AV19" s="49">
        <f t="shared" si="12"/>
        <v>84.20063199999998</v>
      </c>
      <c r="AW19" s="50">
        <f t="shared" si="13"/>
        <v>-108.69471199999975</v>
      </c>
      <c r="AX19" s="50">
        <f t="shared" si="14"/>
        <v>26.753475999999978</v>
      </c>
      <c r="AY19" s="80">
        <f t="shared" si="15"/>
        <v>-2.259361999999996</v>
      </c>
      <c r="AZ19" s="49">
        <f t="shared" si="31"/>
        <v>4.736272820082727</v>
      </c>
      <c r="BA19" s="50">
        <f t="shared" si="32"/>
        <v>-6.114061116932223</v>
      </c>
      <c r="BB19" s="50">
        <f t="shared" si="33"/>
        <v>1.5048789802615203</v>
      </c>
      <c r="BC19" s="51">
        <f t="shared" si="34"/>
        <v>-0.12708877091715565</v>
      </c>
      <c r="BE19" s="4"/>
      <c r="BF19" s="4"/>
      <c r="BG19" s="4"/>
      <c r="BH19" s="4"/>
      <c r="BJ19" s="4"/>
      <c r="BK19" s="4"/>
      <c r="BL19" s="4"/>
      <c r="BM19" s="4"/>
    </row>
    <row r="20" spans="1:65" ht="12.75">
      <c r="A20" s="34">
        <v>2206</v>
      </c>
      <c r="B20" s="35">
        <v>128.106127</v>
      </c>
      <c r="C20" s="8">
        <v>12.127487</v>
      </c>
      <c r="D20" s="8">
        <v>78.593195</v>
      </c>
      <c r="E20" s="8">
        <v>656.087297</v>
      </c>
      <c r="F20" s="8">
        <v>48.07775</v>
      </c>
      <c r="G20" s="8">
        <v>96.99618899999999</v>
      </c>
      <c r="H20" s="8">
        <v>0.794363</v>
      </c>
      <c r="I20" s="36">
        <v>1020.7824079999999</v>
      </c>
      <c r="J20" s="37">
        <f t="shared" si="0"/>
        <v>0.12549797684209307</v>
      </c>
      <c r="K20" s="9">
        <f t="shared" si="0"/>
        <v>0.011880579940401953</v>
      </c>
      <c r="L20" s="9">
        <f t="shared" si="0"/>
        <v>0.07699309312548419</v>
      </c>
      <c r="M20" s="9">
        <f t="shared" si="0"/>
        <v>0.6427298235727433</v>
      </c>
      <c r="N20" s="9">
        <f t="shared" si="0"/>
        <v>0.04709892100726721</v>
      </c>
      <c r="O20" s="9">
        <f t="shared" si="0"/>
        <v>0.09502141518097165</v>
      </c>
      <c r="P20" s="14">
        <f t="shared" si="0"/>
        <v>0.0007781903310386988</v>
      </c>
      <c r="Q20" s="35">
        <f t="shared" si="1"/>
        <v>128.90049</v>
      </c>
      <c r="R20" s="8">
        <f t="shared" si="2"/>
        <v>753.083486</v>
      </c>
      <c r="S20" s="8">
        <f t="shared" si="3"/>
        <v>90.720682</v>
      </c>
      <c r="T20" s="36">
        <f t="shared" si="4"/>
        <v>48.07775</v>
      </c>
      <c r="U20" s="17">
        <f t="shared" si="5"/>
        <v>0.12627616717313178</v>
      </c>
      <c r="V20" s="9">
        <f t="shared" si="6"/>
        <v>0.737751238753715</v>
      </c>
      <c r="W20" s="9">
        <f t="shared" si="7"/>
        <v>0.08887367306588614</v>
      </c>
      <c r="X20" s="14">
        <f t="shared" si="8"/>
        <v>0.04709892100726721</v>
      </c>
      <c r="Y20" s="35">
        <v>152.133785</v>
      </c>
      <c r="Z20" s="8">
        <v>15.358445</v>
      </c>
      <c r="AA20" s="8">
        <v>89.343959</v>
      </c>
      <c r="AB20" s="8">
        <v>644.2114180000001</v>
      </c>
      <c r="AC20" s="8">
        <v>18.013215</v>
      </c>
      <c r="AD20" s="8">
        <v>100.92721900000001</v>
      </c>
      <c r="AE20" s="8">
        <v>0.794363</v>
      </c>
      <c r="AF20" s="36">
        <v>1020.782404</v>
      </c>
      <c r="AG20" s="38">
        <f t="shared" si="16"/>
        <v>0.1490364487159148</v>
      </c>
      <c r="AH20" s="44">
        <f t="shared" si="17"/>
        <v>0.015045757920232498</v>
      </c>
      <c r="AI20" s="44">
        <f t="shared" si="18"/>
        <v>0.08752497917264264</v>
      </c>
      <c r="AJ20" s="44">
        <f t="shared" si="19"/>
        <v>0.6310957290713812</v>
      </c>
      <c r="AK20" s="44">
        <f t="shared" si="20"/>
        <v>0.017646478680302648</v>
      </c>
      <c r="AL20" s="44">
        <f t="shared" si="21"/>
        <v>0.09887241218992482</v>
      </c>
      <c r="AM20" s="45">
        <f t="shared" si="22"/>
        <v>0.0007781903310386988</v>
      </c>
      <c r="AN20" s="42">
        <f t="shared" si="23"/>
        <v>152.928148</v>
      </c>
      <c r="AO20" s="21">
        <f t="shared" si="24"/>
        <v>745.1386370000001</v>
      </c>
      <c r="AP20" s="21">
        <f t="shared" si="25"/>
        <v>104.702404</v>
      </c>
      <c r="AQ20" s="43">
        <f t="shared" si="26"/>
        <v>18.013215</v>
      </c>
      <c r="AR20" s="38">
        <f t="shared" si="27"/>
        <v>0.1498146390469535</v>
      </c>
      <c r="AS20" s="44">
        <f t="shared" si="28"/>
        <v>0.729968141261306</v>
      </c>
      <c r="AT20" s="44">
        <f t="shared" si="29"/>
        <v>0.10257073709287515</v>
      </c>
      <c r="AU20" s="45">
        <f t="shared" si="30"/>
        <v>0.017646478680302648</v>
      </c>
      <c r="AV20" s="49">
        <f t="shared" si="12"/>
        <v>24.027658000000002</v>
      </c>
      <c r="AW20" s="50">
        <f t="shared" si="13"/>
        <v>-7.944848999999863</v>
      </c>
      <c r="AX20" s="50">
        <f t="shared" si="14"/>
        <v>13.981722000000005</v>
      </c>
      <c r="AY20" s="80">
        <f t="shared" si="15"/>
        <v>-30.064535000000003</v>
      </c>
      <c r="AZ20" s="49">
        <f t="shared" si="31"/>
        <v>2.3538471873821716</v>
      </c>
      <c r="BA20" s="50">
        <f t="shared" si="32"/>
        <v>-0.7783097492408908</v>
      </c>
      <c r="BB20" s="50">
        <f t="shared" si="33"/>
        <v>1.3697064026989003</v>
      </c>
      <c r="BC20" s="51">
        <f t="shared" si="34"/>
        <v>-2.945244232696456</v>
      </c>
      <c r="BE20" s="4"/>
      <c r="BF20" s="4"/>
      <c r="BG20" s="4"/>
      <c r="BH20" s="4"/>
      <c r="BJ20" s="4"/>
      <c r="BK20" s="4"/>
      <c r="BL20" s="4"/>
      <c r="BM20" s="4"/>
    </row>
    <row r="21" spans="1:65" ht="12.75">
      <c r="A21" s="34">
        <v>2207</v>
      </c>
      <c r="B21" s="35">
        <v>74.104736</v>
      </c>
      <c r="C21" s="8">
        <v>3.552056</v>
      </c>
      <c r="D21" s="8">
        <v>32.553926</v>
      </c>
      <c r="E21" s="8">
        <v>810.551779</v>
      </c>
      <c r="F21" s="8">
        <v>62.050649</v>
      </c>
      <c r="G21" s="8">
        <v>224.408155</v>
      </c>
      <c r="H21" s="8">
        <v>0.229568</v>
      </c>
      <c r="I21" s="36">
        <v>1207.450869</v>
      </c>
      <c r="J21" s="37">
        <f t="shared" si="0"/>
        <v>0.06137287893243464</v>
      </c>
      <c r="K21" s="9">
        <f t="shared" si="0"/>
        <v>0.0029417809794130842</v>
      </c>
      <c r="L21" s="9">
        <f t="shared" si="0"/>
        <v>0.026960870074126383</v>
      </c>
      <c r="M21" s="9">
        <f t="shared" si="0"/>
        <v>0.6712917269017262</v>
      </c>
      <c r="N21" s="9">
        <f t="shared" si="0"/>
        <v>0.05138979199326743</v>
      </c>
      <c r="O21" s="9">
        <f t="shared" si="0"/>
        <v>0.1858528249566401</v>
      </c>
      <c r="P21" s="14">
        <f t="shared" si="0"/>
        <v>0.00019012616239211965</v>
      </c>
      <c r="Q21" s="35">
        <f t="shared" si="1"/>
        <v>74.334304</v>
      </c>
      <c r="R21" s="8">
        <f t="shared" si="2"/>
        <v>1034.959934</v>
      </c>
      <c r="S21" s="8">
        <f t="shared" si="3"/>
        <v>36.105982</v>
      </c>
      <c r="T21" s="36">
        <f t="shared" si="4"/>
        <v>62.050649</v>
      </c>
      <c r="U21" s="17">
        <f t="shared" si="5"/>
        <v>0.06156300509482676</v>
      </c>
      <c r="V21" s="9">
        <f t="shared" si="6"/>
        <v>0.8571445518583664</v>
      </c>
      <c r="W21" s="9">
        <f t="shared" si="7"/>
        <v>0.02990265105353947</v>
      </c>
      <c r="X21" s="14">
        <f t="shared" si="8"/>
        <v>0.05138979199326743</v>
      </c>
      <c r="Y21" s="35">
        <v>99.135353</v>
      </c>
      <c r="Z21" s="8">
        <v>5.637009</v>
      </c>
      <c r="AA21" s="8">
        <v>57.7839</v>
      </c>
      <c r="AB21" s="8">
        <v>799.7659560000001</v>
      </c>
      <c r="AC21" s="8">
        <v>26.141256</v>
      </c>
      <c r="AD21" s="8">
        <v>218.757827</v>
      </c>
      <c r="AE21" s="8">
        <v>0.229568</v>
      </c>
      <c r="AF21" s="36">
        <v>1207.450869</v>
      </c>
      <c r="AG21" s="38">
        <f t="shared" si="16"/>
        <v>0.08210301184519665</v>
      </c>
      <c r="AH21" s="44">
        <f t="shared" si="17"/>
        <v>0.0046685203884680795</v>
      </c>
      <c r="AI21" s="44">
        <f t="shared" si="18"/>
        <v>0.04785610866954455</v>
      </c>
      <c r="AJ21" s="44">
        <f t="shared" si="19"/>
        <v>0.6623590048532236</v>
      </c>
      <c r="AK21" s="44">
        <f t="shared" si="20"/>
        <v>0.021649954189564627</v>
      </c>
      <c r="AL21" s="44">
        <f t="shared" si="21"/>
        <v>0.1811732738916104</v>
      </c>
      <c r="AM21" s="45">
        <f t="shared" si="22"/>
        <v>0.00019012616239211965</v>
      </c>
      <c r="AN21" s="42">
        <f t="shared" si="23"/>
        <v>99.364921</v>
      </c>
      <c r="AO21" s="21">
        <f t="shared" si="24"/>
        <v>1018.5237830000001</v>
      </c>
      <c r="AP21" s="21">
        <f t="shared" si="25"/>
        <v>63.420909</v>
      </c>
      <c r="AQ21" s="43">
        <f t="shared" si="26"/>
        <v>26.141256</v>
      </c>
      <c r="AR21" s="38">
        <f t="shared" si="27"/>
        <v>0.08229313800758878</v>
      </c>
      <c r="AS21" s="44">
        <f t="shared" si="28"/>
        <v>0.843532278744834</v>
      </c>
      <c r="AT21" s="44">
        <f t="shared" si="29"/>
        <v>0.05252462905801263</v>
      </c>
      <c r="AU21" s="45">
        <f t="shared" si="30"/>
        <v>0.021649954189564627</v>
      </c>
      <c r="AV21" s="49">
        <f t="shared" si="12"/>
        <v>25.030616999999992</v>
      </c>
      <c r="AW21" s="50">
        <f t="shared" si="13"/>
        <v>-16.43615099999988</v>
      </c>
      <c r="AX21" s="50">
        <f t="shared" si="14"/>
        <v>27.314927000000004</v>
      </c>
      <c r="AY21" s="80">
        <f t="shared" si="15"/>
        <v>-35.909393</v>
      </c>
      <c r="AZ21" s="49">
        <f t="shared" si="31"/>
        <v>2.073013291276202</v>
      </c>
      <c r="BA21" s="50">
        <f t="shared" si="32"/>
        <v>-1.3612273113532303</v>
      </c>
      <c r="BB21" s="50">
        <f t="shared" si="33"/>
        <v>2.2621978004473164</v>
      </c>
      <c r="BC21" s="51">
        <f t="shared" si="34"/>
        <v>-2.9739837803702804</v>
      </c>
      <c r="BE21" s="4"/>
      <c r="BF21" s="4"/>
      <c r="BG21" s="4"/>
      <c r="BH21" s="4"/>
      <c r="BJ21" s="4"/>
      <c r="BK21" s="4"/>
      <c r="BL21" s="4"/>
      <c r="BM21" s="4"/>
    </row>
    <row r="22" spans="1:65" ht="12.75">
      <c r="A22" s="34">
        <v>3000</v>
      </c>
      <c r="B22" s="35">
        <v>1040.143419</v>
      </c>
      <c r="C22" s="8">
        <v>133.052555</v>
      </c>
      <c r="D22" s="8">
        <v>151.83729</v>
      </c>
      <c r="E22" s="8">
        <v>1774.6062470000002</v>
      </c>
      <c r="F22" s="8">
        <v>229.099429</v>
      </c>
      <c r="G22" s="8">
        <v>388.570813</v>
      </c>
      <c r="H22" s="8">
        <v>10.932259</v>
      </c>
      <c r="I22" s="36">
        <v>3728.242012</v>
      </c>
      <c r="J22" s="37">
        <f t="shared" si="0"/>
        <v>0.2789903165224028</v>
      </c>
      <c r="K22" s="9">
        <f t="shared" si="0"/>
        <v>0.03568774628142354</v>
      </c>
      <c r="L22" s="9">
        <f t="shared" si="0"/>
        <v>0.0407262429615044</v>
      </c>
      <c r="M22" s="9">
        <f t="shared" si="0"/>
        <v>0.47599008897172423</v>
      </c>
      <c r="N22" s="9">
        <f t="shared" si="0"/>
        <v>0.06144972034074058</v>
      </c>
      <c r="O22" s="9">
        <f t="shared" si="0"/>
        <v>0.10422360237058559</v>
      </c>
      <c r="P22" s="14">
        <f t="shared" si="0"/>
        <v>0.0029322825516188617</v>
      </c>
      <c r="Q22" s="35">
        <f t="shared" si="1"/>
        <v>1051.075678</v>
      </c>
      <c r="R22" s="8">
        <f t="shared" si="2"/>
        <v>2163.17706</v>
      </c>
      <c r="S22" s="8">
        <f t="shared" si="3"/>
        <v>284.88984500000004</v>
      </c>
      <c r="T22" s="36">
        <f t="shared" si="4"/>
        <v>229.099429</v>
      </c>
      <c r="U22" s="17">
        <f t="shared" si="5"/>
        <v>0.2819225990740217</v>
      </c>
      <c r="V22" s="9">
        <f t="shared" si="6"/>
        <v>0.5802136913423097</v>
      </c>
      <c r="W22" s="9">
        <f t="shared" si="7"/>
        <v>0.07641398924292794</v>
      </c>
      <c r="X22" s="14">
        <f t="shared" si="8"/>
        <v>0.06144972034074058</v>
      </c>
      <c r="Y22" s="35">
        <v>1207.368477</v>
      </c>
      <c r="Z22" s="8">
        <v>131.748791</v>
      </c>
      <c r="AA22" s="8">
        <v>181.946948</v>
      </c>
      <c r="AB22" s="8">
        <v>1565.208394</v>
      </c>
      <c r="AC22" s="8">
        <v>204.845699</v>
      </c>
      <c r="AD22" s="8">
        <v>426.421067</v>
      </c>
      <c r="AE22" s="8">
        <v>10.702695</v>
      </c>
      <c r="AF22" s="36">
        <v>3728.2420709999997</v>
      </c>
      <c r="AG22" s="38">
        <f t="shared" si="16"/>
        <v>0.3238439117186795</v>
      </c>
      <c r="AH22" s="44">
        <f t="shared" si="17"/>
        <v>0.035338046879988864</v>
      </c>
      <c r="AI22" s="44">
        <f t="shared" si="18"/>
        <v>0.048802343682189046</v>
      </c>
      <c r="AJ22" s="44">
        <f t="shared" si="19"/>
        <v>0.4198247830913612</v>
      </c>
      <c r="AK22" s="44">
        <f t="shared" si="20"/>
        <v>0.054944313792041455</v>
      </c>
      <c r="AL22" s="44">
        <f t="shared" si="21"/>
        <v>0.11437590843821004</v>
      </c>
      <c r="AM22" s="45">
        <f t="shared" si="22"/>
        <v>0.0028707082226828357</v>
      </c>
      <c r="AN22" s="42">
        <f t="shared" si="23"/>
        <v>1218.071172</v>
      </c>
      <c r="AO22" s="21">
        <f t="shared" si="24"/>
        <v>1991.629461</v>
      </c>
      <c r="AP22" s="21">
        <f t="shared" si="25"/>
        <v>313.695739</v>
      </c>
      <c r="AQ22" s="43">
        <f t="shared" si="26"/>
        <v>204.845699</v>
      </c>
      <c r="AR22" s="38">
        <f t="shared" si="27"/>
        <v>0.3267146199413623</v>
      </c>
      <c r="AS22" s="44">
        <f t="shared" si="28"/>
        <v>0.5342006915295712</v>
      </c>
      <c r="AT22" s="44">
        <f t="shared" si="29"/>
        <v>0.08414039056217791</v>
      </c>
      <c r="AU22" s="45">
        <f t="shared" si="30"/>
        <v>0.054944313792041455</v>
      </c>
      <c r="AV22" s="49">
        <f t="shared" si="12"/>
        <v>166.995494</v>
      </c>
      <c r="AW22" s="50">
        <f t="shared" si="13"/>
        <v>-171.547599</v>
      </c>
      <c r="AX22" s="50">
        <f t="shared" si="14"/>
        <v>28.805893999999967</v>
      </c>
      <c r="AY22" s="80">
        <f t="shared" si="15"/>
        <v>-24.25372999999999</v>
      </c>
      <c r="AZ22" s="49">
        <f t="shared" si="31"/>
        <v>4.479202086734063</v>
      </c>
      <c r="BA22" s="50">
        <f t="shared" si="32"/>
        <v>-4.601299981273854</v>
      </c>
      <c r="BB22" s="50">
        <f t="shared" si="33"/>
        <v>0.7726401319249967</v>
      </c>
      <c r="BC22" s="51">
        <f t="shared" si="34"/>
        <v>-0.6505406548699126</v>
      </c>
      <c r="BE22" s="4"/>
      <c r="BF22" s="4"/>
      <c r="BG22" s="4"/>
      <c r="BH22" s="4"/>
      <c r="BJ22" s="4"/>
      <c r="BK22" s="4"/>
      <c r="BL22" s="4"/>
      <c r="BM22" s="4"/>
    </row>
    <row r="23" spans="1:65" ht="12.75">
      <c r="A23" s="34">
        <v>3001</v>
      </c>
      <c r="B23" s="35">
        <v>354.375813</v>
      </c>
      <c r="C23" s="8">
        <v>110.472291</v>
      </c>
      <c r="D23" s="8">
        <v>298.632279</v>
      </c>
      <c r="E23" s="8">
        <v>1713.521084</v>
      </c>
      <c r="F23" s="8">
        <v>29.076885</v>
      </c>
      <c r="G23" s="8">
        <v>252.319971</v>
      </c>
      <c r="H23" s="8">
        <v>25.06615</v>
      </c>
      <c r="I23" s="36">
        <v>2783.464473</v>
      </c>
      <c r="J23" s="37">
        <f t="shared" si="0"/>
        <v>0.12731465281396462</v>
      </c>
      <c r="K23" s="9">
        <f t="shared" si="0"/>
        <v>0.039688773494900645</v>
      </c>
      <c r="L23" s="9">
        <f t="shared" si="0"/>
        <v>0.1072879793856812</v>
      </c>
      <c r="M23" s="9">
        <f t="shared" si="0"/>
        <v>0.6156073126211588</v>
      </c>
      <c r="N23" s="9">
        <f t="shared" si="0"/>
        <v>0.010446292841906159</v>
      </c>
      <c r="O23" s="9">
        <f t="shared" si="0"/>
        <v>0.09064961074500483</v>
      </c>
      <c r="P23" s="14">
        <f t="shared" si="0"/>
        <v>0.00900537809738375</v>
      </c>
      <c r="Q23" s="35">
        <f t="shared" si="1"/>
        <v>379.441963</v>
      </c>
      <c r="R23" s="8">
        <f t="shared" si="2"/>
        <v>1965.8410549999999</v>
      </c>
      <c r="S23" s="8">
        <f t="shared" si="3"/>
        <v>409.10456999999997</v>
      </c>
      <c r="T23" s="36">
        <f t="shared" si="4"/>
        <v>29.076885</v>
      </c>
      <c r="U23" s="17">
        <f t="shared" si="5"/>
        <v>0.13632003091134837</v>
      </c>
      <c r="V23" s="9">
        <f t="shared" si="6"/>
        <v>0.7062569233661635</v>
      </c>
      <c r="W23" s="9">
        <f t="shared" si="7"/>
        <v>0.14697675288058185</v>
      </c>
      <c r="X23" s="14">
        <f t="shared" si="8"/>
        <v>0.010446292841906159</v>
      </c>
      <c r="Y23" s="35">
        <v>416.899756</v>
      </c>
      <c r="Z23" s="8">
        <v>110.734985</v>
      </c>
      <c r="AA23" s="8">
        <v>337.81321</v>
      </c>
      <c r="AB23" s="8">
        <v>1591.1965999999998</v>
      </c>
      <c r="AC23" s="8">
        <v>29.735641</v>
      </c>
      <c r="AD23" s="8">
        <v>272.018128</v>
      </c>
      <c r="AE23" s="8">
        <v>25.06615</v>
      </c>
      <c r="AF23" s="36">
        <v>2783.4644700000003</v>
      </c>
      <c r="AG23" s="38">
        <f t="shared" si="16"/>
        <v>0.1497772865592454</v>
      </c>
      <c r="AH23" s="44">
        <f t="shared" si="17"/>
        <v>0.03978315012609108</v>
      </c>
      <c r="AI23" s="44">
        <f t="shared" si="18"/>
        <v>0.12136429736281389</v>
      </c>
      <c r="AJ23" s="44">
        <f t="shared" si="19"/>
        <v>0.5716604668156653</v>
      </c>
      <c r="AK23" s="44">
        <f t="shared" si="20"/>
        <v>0.010682960493456961</v>
      </c>
      <c r="AL23" s="44">
        <f t="shared" si="21"/>
        <v>0.09772645946755003</v>
      </c>
      <c r="AM23" s="45">
        <f t="shared" si="22"/>
        <v>0.00900537809738375</v>
      </c>
      <c r="AN23" s="42">
        <f t="shared" si="23"/>
        <v>441.965906</v>
      </c>
      <c r="AO23" s="21">
        <f t="shared" si="24"/>
        <v>1863.2147279999997</v>
      </c>
      <c r="AP23" s="21">
        <f t="shared" si="25"/>
        <v>448.548195</v>
      </c>
      <c r="AQ23" s="43">
        <f t="shared" si="26"/>
        <v>29.735641</v>
      </c>
      <c r="AR23" s="38">
        <f t="shared" si="27"/>
        <v>0.15878266465662916</v>
      </c>
      <c r="AS23" s="44">
        <f t="shared" si="28"/>
        <v>0.6693869262832153</v>
      </c>
      <c r="AT23" s="44">
        <f t="shared" si="29"/>
        <v>0.16114744748890497</v>
      </c>
      <c r="AU23" s="45">
        <f t="shared" si="30"/>
        <v>0.010682960493456961</v>
      </c>
      <c r="AV23" s="49">
        <f t="shared" si="12"/>
        <v>62.52394300000003</v>
      </c>
      <c r="AW23" s="50">
        <f t="shared" si="13"/>
        <v>-102.62632700000017</v>
      </c>
      <c r="AX23" s="50">
        <f t="shared" si="14"/>
        <v>39.443625000000054</v>
      </c>
      <c r="AY23" s="80">
        <f t="shared" si="15"/>
        <v>0.6587560000000003</v>
      </c>
      <c r="AZ23" s="49">
        <f t="shared" si="31"/>
        <v>2.246263374528079</v>
      </c>
      <c r="BA23" s="50">
        <f t="shared" si="32"/>
        <v>-3.6869997082948247</v>
      </c>
      <c r="BB23" s="50">
        <f t="shared" si="33"/>
        <v>1.4170694608323124</v>
      </c>
      <c r="BC23" s="51">
        <f t="shared" si="34"/>
        <v>0.023666765155080233</v>
      </c>
      <c r="BE23" s="4"/>
      <c r="BF23" s="4"/>
      <c r="BG23" s="4"/>
      <c r="BH23" s="4"/>
      <c r="BJ23" s="4"/>
      <c r="BK23" s="4"/>
      <c r="BL23" s="4"/>
      <c r="BM23" s="4"/>
    </row>
    <row r="24" spans="1:65" ht="12.75">
      <c r="A24" s="34">
        <v>3002</v>
      </c>
      <c r="B24" s="35">
        <v>180.478871</v>
      </c>
      <c r="C24" s="8">
        <v>29.627128</v>
      </c>
      <c r="D24" s="8">
        <v>253.599331</v>
      </c>
      <c r="E24" s="8">
        <v>1735.071908</v>
      </c>
      <c r="F24" s="8">
        <v>89.951066</v>
      </c>
      <c r="G24" s="8">
        <v>650.875244</v>
      </c>
      <c r="H24" s="8">
        <v>0</v>
      </c>
      <c r="I24" s="36">
        <v>2939.6035479999996</v>
      </c>
      <c r="J24" s="37">
        <f t="shared" si="0"/>
        <v>0.06139565014567741</v>
      </c>
      <c r="K24" s="9">
        <f t="shared" si="0"/>
        <v>0.010078613498802323</v>
      </c>
      <c r="L24" s="9">
        <f t="shared" si="0"/>
        <v>0.08626990914218342</v>
      </c>
      <c r="M24" s="9">
        <f t="shared" si="0"/>
        <v>0.5902401053980495</v>
      </c>
      <c r="N24" s="9">
        <f t="shared" si="0"/>
        <v>0.030599726980598953</v>
      </c>
      <c r="O24" s="9">
        <f t="shared" si="0"/>
        <v>0.22141599483468852</v>
      </c>
      <c r="P24" s="14">
        <f t="shared" si="0"/>
        <v>0</v>
      </c>
      <c r="Q24" s="35">
        <f t="shared" si="1"/>
        <v>180.478871</v>
      </c>
      <c r="R24" s="8">
        <f t="shared" si="2"/>
        <v>2385.9471519999997</v>
      </c>
      <c r="S24" s="8">
        <f t="shared" si="3"/>
        <v>283.226459</v>
      </c>
      <c r="T24" s="36">
        <f t="shared" si="4"/>
        <v>89.951066</v>
      </c>
      <c r="U24" s="17">
        <f t="shared" si="5"/>
        <v>0.06139565014567741</v>
      </c>
      <c r="V24" s="9">
        <f t="shared" si="6"/>
        <v>0.8116561002327379</v>
      </c>
      <c r="W24" s="9">
        <f t="shared" si="7"/>
        <v>0.09634852264098574</v>
      </c>
      <c r="X24" s="14">
        <f t="shared" si="8"/>
        <v>0.030599726980598953</v>
      </c>
      <c r="Y24" s="35">
        <v>252.117833</v>
      </c>
      <c r="Z24" s="8">
        <v>35.44976</v>
      </c>
      <c r="AA24" s="8">
        <v>308.471121</v>
      </c>
      <c r="AB24" s="8">
        <v>1627.62609</v>
      </c>
      <c r="AC24" s="8">
        <v>46.740819</v>
      </c>
      <c r="AD24" s="8">
        <v>669.197933</v>
      </c>
      <c r="AE24" s="8">
        <v>0</v>
      </c>
      <c r="AF24" s="36">
        <v>2939.603556</v>
      </c>
      <c r="AG24" s="38">
        <f t="shared" si="16"/>
        <v>0.08576593029748242</v>
      </c>
      <c r="AH24" s="44">
        <f t="shared" si="17"/>
        <v>0.012059367673616648</v>
      </c>
      <c r="AI24" s="44">
        <f t="shared" si="18"/>
        <v>0.104936300410262</v>
      </c>
      <c r="AJ24" s="44">
        <f t="shared" si="19"/>
        <v>0.5536889799671721</v>
      </c>
      <c r="AK24" s="44">
        <f t="shared" si="20"/>
        <v>0.015900381883741013</v>
      </c>
      <c r="AL24" s="44">
        <f t="shared" si="21"/>
        <v>0.2276490424891813</v>
      </c>
      <c r="AM24" s="45">
        <f t="shared" si="22"/>
        <v>0</v>
      </c>
      <c r="AN24" s="42">
        <f t="shared" si="23"/>
        <v>252.117833</v>
      </c>
      <c r="AO24" s="21">
        <f t="shared" si="24"/>
        <v>2296.824023</v>
      </c>
      <c r="AP24" s="21">
        <f t="shared" si="25"/>
        <v>343.920881</v>
      </c>
      <c r="AQ24" s="43">
        <f t="shared" si="26"/>
        <v>46.740819</v>
      </c>
      <c r="AR24" s="38">
        <f t="shared" si="27"/>
        <v>0.08576593029748242</v>
      </c>
      <c r="AS24" s="44">
        <f t="shared" si="28"/>
        <v>0.7813380224563535</v>
      </c>
      <c r="AT24" s="44">
        <f t="shared" si="29"/>
        <v>0.11699566808387865</v>
      </c>
      <c r="AU24" s="45">
        <f t="shared" si="30"/>
        <v>0.015900381883741013</v>
      </c>
      <c r="AV24" s="49">
        <f t="shared" si="12"/>
        <v>71.63896199999999</v>
      </c>
      <c r="AW24" s="50">
        <f t="shared" si="13"/>
        <v>-89.12312899999961</v>
      </c>
      <c r="AX24" s="50">
        <f t="shared" si="14"/>
        <v>60.69442200000003</v>
      </c>
      <c r="AY24" s="80">
        <f t="shared" si="15"/>
        <v>-43.210246999999995</v>
      </c>
      <c r="AZ24" s="49">
        <f t="shared" si="31"/>
        <v>2.4370280151805006</v>
      </c>
      <c r="BA24" s="50">
        <f t="shared" si="32"/>
        <v>-3.03180777763844</v>
      </c>
      <c r="BB24" s="50">
        <f t="shared" si="33"/>
        <v>2.064714544289291</v>
      </c>
      <c r="BC24" s="51">
        <f t="shared" si="34"/>
        <v>-1.469934509685794</v>
      </c>
      <c r="BE24" s="4"/>
      <c r="BF24" s="4"/>
      <c r="BG24" s="4"/>
      <c r="BH24" s="4"/>
      <c r="BJ24" s="4"/>
      <c r="BK24" s="4"/>
      <c r="BL24" s="4"/>
      <c r="BM24" s="4"/>
    </row>
    <row r="25" spans="1:65" ht="12.75">
      <c r="A25" s="34">
        <v>3003</v>
      </c>
      <c r="B25" s="35">
        <v>271.787811</v>
      </c>
      <c r="C25" s="8">
        <v>40.641282</v>
      </c>
      <c r="D25" s="8">
        <v>231.923096</v>
      </c>
      <c r="E25" s="8">
        <v>1979.652826</v>
      </c>
      <c r="F25" s="8">
        <v>51.272794</v>
      </c>
      <c r="G25" s="8">
        <v>349.83457799999996</v>
      </c>
      <c r="H25" s="8">
        <v>13.987269</v>
      </c>
      <c r="I25" s="36">
        <v>2939.099656</v>
      </c>
      <c r="J25" s="37">
        <f t="shared" si="0"/>
        <v>0.0924731526013965</v>
      </c>
      <c r="K25" s="9">
        <f t="shared" si="0"/>
        <v>0.013827799924045855</v>
      </c>
      <c r="L25" s="9">
        <f t="shared" si="0"/>
        <v>0.07890957202711468</v>
      </c>
      <c r="M25" s="9">
        <f t="shared" si="0"/>
        <v>0.6735575712646064</v>
      </c>
      <c r="N25" s="9">
        <f t="shared" si="0"/>
        <v>0.017445068218537467</v>
      </c>
      <c r="O25" s="9">
        <f t="shared" si="0"/>
        <v>0.1190278040711662</v>
      </c>
      <c r="P25" s="14">
        <f t="shared" si="0"/>
        <v>0.004759031893132922</v>
      </c>
      <c r="Q25" s="35">
        <f t="shared" si="1"/>
        <v>285.77508</v>
      </c>
      <c r="R25" s="8">
        <f t="shared" si="2"/>
        <v>2329.487404</v>
      </c>
      <c r="S25" s="8">
        <f t="shared" si="3"/>
        <v>272.564378</v>
      </c>
      <c r="T25" s="36">
        <f t="shared" si="4"/>
        <v>51.272794</v>
      </c>
      <c r="U25" s="17">
        <f t="shared" si="5"/>
        <v>0.09723218449452944</v>
      </c>
      <c r="V25" s="9">
        <f t="shared" si="6"/>
        <v>0.7925853753357726</v>
      </c>
      <c r="W25" s="9">
        <f t="shared" si="7"/>
        <v>0.09273737195116054</v>
      </c>
      <c r="X25" s="14">
        <f t="shared" si="8"/>
        <v>0.017445068218537467</v>
      </c>
      <c r="Y25" s="35">
        <v>317.978374</v>
      </c>
      <c r="Z25" s="8">
        <v>42.822894</v>
      </c>
      <c r="AA25" s="8">
        <v>274.639298</v>
      </c>
      <c r="AB25" s="8">
        <v>1873.14857</v>
      </c>
      <c r="AC25" s="8">
        <v>40.177415</v>
      </c>
      <c r="AD25" s="8">
        <v>376.57540900000004</v>
      </c>
      <c r="AE25" s="8">
        <v>13.757704</v>
      </c>
      <c r="AF25" s="36">
        <v>2939.0996640000003</v>
      </c>
      <c r="AG25" s="38">
        <f t="shared" si="16"/>
        <v>0.10818904127693178</v>
      </c>
      <c r="AH25" s="44">
        <f t="shared" si="17"/>
        <v>0.014570072135042977</v>
      </c>
      <c r="AI25" s="44">
        <f t="shared" si="18"/>
        <v>0.09344334324946756</v>
      </c>
      <c r="AJ25" s="44">
        <f t="shared" si="19"/>
        <v>0.6373205366398778</v>
      </c>
      <c r="AK25" s="44">
        <f t="shared" si="20"/>
        <v>0.013669973700272519</v>
      </c>
      <c r="AL25" s="44">
        <f t="shared" si="21"/>
        <v>0.12812611108005248</v>
      </c>
      <c r="AM25" s="45">
        <f t="shared" si="22"/>
        <v>0.004680924640276982</v>
      </c>
      <c r="AN25" s="42">
        <f t="shared" si="23"/>
        <v>331.73607799999996</v>
      </c>
      <c r="AO25" s="21">
        <f t="shared" si="24"/>
        <v>2249.7239790000003</v>
      </c>
      <c r="AP25" s="21">
        <f t="shared" si="25"/>
        <v>317.462192</v>
      </c>
      <c r="AQ25" s="43">
        <f t="shared" si="26"/>
        <v>40.177415</v>
      </c>
      <c r="AR25" s="38">
        <f t="shared" si="27"/>
        <v>0.11286996591720876</v>
      </c>
      <c r="AS25" s="44">
        <f t="shared" si="28"/>
        <v>0.7654466477199303</v>
      </c>
      <c r="AT25" s="44">
        <f t="shared" si="29"/>
        <v>0.10801341538451054</v>
      </c>
      <c r="AU25" s="45">
        <f t="shared" si="30"/>
        <v>0.013669973700272519</v>
      </c>
      <c r="AV25" s="49">
        <f t="shared" si="12"/>
        <v>45.96099799999996</v>
      </c>
      <c r="AW25" s="50">
        <f t="shared" si="13"/>
        <v>-79.76342499999964</v>
      </c>
      <c r="AX25" s="50">
        <f t="shared" si="14"/>
        <v>44.89781400000004</v>
      </c>
      <c r="AY25" s="80">
        <f t="shared" si="15"/>
        <v>-11.095378999999994</v>
      </c>
      <c r="AZ25" s="49">
        <f t="shared" si="31"/>
        <v>1.563778142267931</v>
      </c>
      <c r="BA25" s="50">
        <f t="shared" si="32"/>
        <v>-2.713872761584224</v>
      </c>
      <c r="BB25" s="50">
        <f t="shared" si="33"/>
        <v>1.5276043433349997</v>
      </c>
      <c r="BC25" s="51">
        <f t="shared" si="34"/>
        <v>-0.3775094518264948</v>
      </c>
      <c r="BE25" s="4"/>
      <c r="BF25" s="4"/>
      <c r="BG25" s="4"/>
      <c r="BH25" s="4"/>
      <c r="BJ25" s="4"/>
      <c r="BK25" s="4"/>
      <c r="BL25" s="4"/>
      <c r="BM25" s="4"/>
    </row>
    <row r="26" spans="1:65" ht="12.75">
      <c r="A26" s="34">
        <v>3004</v>
      </c>
      <c r="B26" s="35">
        <v>388.167581</v>
      </c>
      <c r="C26" s="8">
        <v>49.045602</v>
      </c>
      <c r="D26" s="8">
        <v>123.940016</v>
      </c>
      <c r="E26" s="8">
        <v>1747.8512</v>
      </c>
      <c r="F26" s="8">
        <v>69.145277</v>
      </c>
      <c r="G26" s="8">
        <v>334.262972</v>
      </c>
      <c r="H26" s="8">
        <v>18.01053</v>
      </c>
      <c r="I26" s="36">
        <v>2730.423178</v>
      </c>
      <c r="J26" s="37">
        <f t="shared" si="0"/>
        <v>0.14216389024514792</v>
      </c>
      <c r="K26" s="9">
        <f t="shared" si="0"/>
        <v>0.01796263758496413</v>
      </c>
      <c r="L26" s="9">
        <f t="shared" si="0"/>
        <v>0.0453922369977772</v>
      </c>
      <c r="M26" s="9">
        <f t="shared" si="0"/>
        <v>0.6401393066404742</v>
      </c>
      <c r="N26" s="9">
        <f t="shared" si="0"/>
        <v>0.025324014811011097</v>
      </c>
      <c r="O26" s="9">
        <f t="shared" si="0"/>
        <v>0.12242167246940942</v>
      </c>
      <c r="P26" s="14">
        <f t="shared" si="0"/>
        <v>0.006596241251216041</v>
      </c>
      <c r="Q26" s="35">
        <f t="shared" si="1"/>
        <v>406.178111</v>
      </c>
      <c r="R26" s="8">
        <f t="shared" si="2"/>
        <v>2082.114172</v>
      </c>
      <c r="S26" s="8">
        <f t="shared" si="3"/>
        <v>172.985618</v>
      </c>
      <c r="T26" s="36">
        <f t="shared" si="4"/>
        <v>69.145277</v>
      </c>
      <c r="U26" s="17">
        <f t="shared" si="5"/>
        <v>0.14876013149636397</v>
      </c>
      <c r="V26" s="9">
        <f t="shared" si="6"/>
        <v>0.7625609791098836</v>
      </c>
      <c r="W26" s="9">
        <f t="shared" si="7"/>
        <v>0.06335487458274132</v>
      </c>
      <c r="X26" s="14">
        <f t="shared" si="8"/>
        <v>0.025324014811011097</v>
      </c>
      <c r="Y26" s="35">
        <v>450.56245</v>
      </c>
      <c r="Z26" s="8">
        <v>54.344425</v>
      </c>
      <c r="AA26" s="8">
        <v>186.447815</v>
      </c>
      <c r="AB26" s="8">
        <v>1618.59328</v>
      </c>
      <c r="AC26" s="8">
        <v>45.18546</v>
      </c>
      <c r="AD26" s="8">
        <v>358.06078199999996</v>
      </c>
      <c r="AE26" s="8">
        <v>17.228968</v>
      </c>
      <c r="AF26" s="36">
        <v>2730.4231800000002</v>
      </c>
      <c r="AG26" s="38">
        <f t="shared" si="16"/>
        <v>0.16501561136396126</v>
      </c>
      <c r="AH26" s="44">
        <f t="shared" si="17"/>
        <v>0.019903297568623263</v>
      </c>
      <c r="AI26" s="44">
        <f t="shared" si="18"/>
        <v>0.0682853180057498</v>
      </c>
      <c r="AJ26" s="44">
        <f t="shared" si="19"/>
        <v>0.5927994213650057</v>
      </c>
      <c r="AK26" s="44">
        <f t="shared" si="20"/>
        <v>0.016548885302496506</v>
      </c>
      <c r="AL26" s="44">
        <f t="shared" si="21"/>
        <v>0.13113746795186337</v>
      </c>
      <c r="AM26" s="45">
        <f t="shared" si="22"/>
        <v>0.006309999174787257</v>
      </c>
      <c r="AN26" s="42">
        <f t="shared" si="23"/>
        <v>467.791418</v>
      </c>
      <c r="AO26" s="21">
        <f t="shared" si="24"/>
        <v>1976.654062</v>
      </c>
      <c r="AP26" s="21">
        <f t="shared" si="25"/>
        <v>240.79224</v>
      </c>
      <c r="AQ26" s="43">
        <f t="shared" si="26"/>
        <v>45.18546</v>
      </c>
      <c r="AR26" s="38">
        <f t="shared" si="27"/>
        <v>0.1713256105387485</v>
      </c>
      <c r="AS26" s="44">
        <f t="shared" si="28"/>
        <v>0.7239368893168692</v>
      </c>
      <c r="AT26" s="44">
        <f t="shared" si="29"/>
        <v>0.08818861557437306</v>
      </c>
      <c r="AU26" s="45">
        <f t="shared" si="30"/>
        <v>0.016548885302496506</v>
      </c>
      <c r="AV26" s="49">
        <f t="shared" si="12"/>
        <v>61.61330700000002</v>
      </c>
      <c r="AW26" s="50">
        <f t="shared" si="13"/>
        <v>-105.46010999999999</v>
      </c>
      <c r="AX26" s="50">
        <f t="shared" si="14"/>
        <v>67.806622</v>
      </c>
      <c r="AY26" s="80">
        <f t="shared" si="15"/>
        <v>-23.959816999999994</v>
      </c>
      <c r="AZ26" s="49">
        <f t="shared" si="31"/>
        <v>2.256547904238454</v>
      </c>
      <c r="BA26" s="50">
        <f t="shared" si="32"/>
        <v>-3.862408979301446</v>
      </c>
      <c r="BB26" s="50">
        <f t="shared" si="33"/>
        <v>2.483374099163174</v>
      </c>
      <c r="BC26" s="51">
        <f t="shared" si="34"/>
        <v>-0.8775129508514591</v>
      </c>
      <c r="BE26" s="4"/>
      <c r="BF26" s="4"/>
      <c r="BG26" s="4"/>
      <c r="BH26" s="4"/>
      <c r="BJ26" s="4"/>
      <c r="BK26" s="4"/>
      <c r="BL26" s="4"/>
      <c r="BM26" s="4"/>
    </row>
    <row r="27" spans="1:65" ht="12.75">
      <c r="A27" s="34">
        <v>3005</v>
      </c>
      <c r="B27" s="35">
        <v>228.094448</v>
      </c>
      <c r="C27" s="8">
        <v>26.826398</v>
      </c>
      <c r="D27" s="8">
        <v>141.060836</v>
      </c>
      <c r="E27" s="8">
        <v>1462.1858189999998</v>
      </c>
      <c r="F27" s="8">
        <v>25.668535</v>
      </c>
      <c r="G27" s="8">
        <v>174.6413</v>
      </c>
      <c r="H27" s="8">
        <v>17.272437</v>
      </c>
      <c r="I27" s="36">
        <v>2075.749773</v>
      </c>
      <c r="J27" s="37">
        <f t="shared" si="0"/>
        <v>0.10988532961289646</v>
      </c>
      <c r="K27" s="9">
        <f t="shared" si="0"/>
        <v>0.01292371476993051</v>
      </c>
      <c r="L27" s="9">
        <f t="shared" si="0"/>
        <v>0.06795657060153752</v>
      </c>
      <c r="M27" s="9">
        <f t="shared" si="0"/>
        <v>0.7044133344101297</v>
      </c>
      <c r="N27" s="9">
        <f t="shared" si="0"/>
        <v>0.012365910060007989</v>
      </c>
      <c r="O27" s="9">
        <f t="shared" si="0"/>
        <v>0.08413408122290085</v>
      </c>
      <c r="P27" s="14">
        <f t="shared" si="0"/>
        <v>0.008321059322596877</v>
      </c>
      <c r="Q27" s="35">
        <f t="shared" si="1"/>
        <v>245.366885</v>
      </c>
      <c r="R27" s="8">
        <f t="shared" si="2"/>
        <v>1636.8271189999998</v>
      </c>
      <c r="S27" s="8">
        <f t="shared" si="3"/>
        <v>167.887234</v>
      </c>
      <c r="T27" s="36">
        <f t="shared" si="4"/>
        <v>25.668535</v>
      </c>
      <c r="U27" s="17">
        <f t="shared" si="5"/>
        <v>0.11820638893549333</v>
      </c>
      <c r="V27" s="9">
        <f t="shared" si="6"/>
        <v>0.7885474156330305</v>
      </c>
      <c r="W27" s="9">
        <f t="shared" si="7"/>
        <v>0.08088028537146805</v>
      </c>
      <c r="X27" s="14">
        <f t="shared" si="8"/>
        <v>0.012365910060007989</v>
      </c>
      <c r="Y27" s="35">
        <v>262.309647</v>
      </c>
      <c r="Z27" s="8">
        <v>29.57658</v>
      </c>
      <c r="AA27" s="8">
        <v>170.102168</v>
      </c>
      <c r="AB27" s="8">
        <v>1389.0893239999998</v>
      </c>
      <c r="AC27" s="8">
        <v>31.00001</v>
      </c>
      <c r="AD27" s="8">
        <v>176.39961</v>
      </c>
      <c r="AE27" s="8">
        <v>17.272431</v>
      </c>
      <c r="AF27" s="36">
        <v>2075.74977</v>
      </c>
      <c r="AG27" s="38">
        <f t="shared" si="16"/>
        <v>0.12636862612823227</v>
      </c>
      <c r="AH27" s="44">
        <f t="shared" si="17"/>
        <v>0.014248624947338487</v>
      </c>
      <c r="AI27" s="44">
        <f t="shared" si="18"/>
        <v>0.08194733787886099</v>
      </c>
      <c r="AJ27" s="44">
        <f t="shared" si="19"/>
        <v>0.6691988321850583</v>
      </c>
      <c r="AK27" s="44">
        <f t="shared" si="20"/>
        <v>0.01493436752503983</v>
      </c>
      <c r="AL27" s="44">
        <f t="shared" si="21"/>
        <v>0.08498115345813409</v>
      </c>
      <c r="AM27" s="45">
        <f t="shared" si="22"/>
        <v>0.008321056432075062</v>
      </c>
      <c r="AN27" s="42">
        <f t="shared" si="23"/>
        <v>279.58207799999997</v>
      </c>
      <c r="AO27" s="21">
        <f t="shared" si="24"/>
        <v>1565.4889339999997</v>
      </c>
      <c r="AP27" s="21">
        <f t="shared" si="25"/>
        <v>199.678748</v>
      </c>
      <c r="AQ27" s="43">
        <f t="shared" si="26"/>
        <v>31.00001</v>
      </c>
      <c r="AR27" s="38">
        <f t="shared" si="27"/>
        <v>0.1346896825603073</v>
      </c>
      <c r="AS27" s="44">
        <f t="shared" si="28"/>
        <v>0.7541799856431923</v>
      </c>
      <c r="AT27" s="44">
        <f t="shared" si="29"/>
        <v>0.09619596282619948</v>
      </c>
      <c r="AU27" s="45">
        <f t="shared" si="30"/>
        <v>0.01493436752503983</v>
      </c>
      <c r="AV27" s="49">
        <f t="shared" si="12"/>
        <v>34.21519299999997</v>
      </c>
      <c r="AW27" s="50">
        <f t="shared" si="13"/>
        <v>-71.33818500000007</v>
      </c>
      <c r="AX27" s="50">
        <f t="shared" si="14"/>
        <v>31.791514000000006</v>
      </c>
      <c r="AY27" s="80">
        <f t="shared" si="15"/>
        <v>5.331475000000001</v>
      </c>
      <c r="AZ27" s="49">
        <f t="shared" si="31"/>
        <v>1.6483293624813975</v>
      </c>
      <c r="BA27" s="50">
        <f t="shared" si="32"/>
        <v>-3.4367429989838216</v>
      </c>
      <c r="BB27" s="50">
        <f t="shared" si="33"/>
        <v>1.5315677454731433</v>
      </c>
      <c r="BC27" s="51">
        <f t="shared" si="34"/>
        <v>0.2568457465031841</v>
      </c>
      <c r="BE27" s="4"/>
      <c r="BF27" s="4"/>
      <c r="BG27" s="4"/>
      <c r="BH27" s="4"/>
      <c r="BJ27" s="4"/>
      <c r="BK27" s="4"/>
      <c r="BL27" s="4"/>
      <c r="BM27" s="4"/>
    </row>
    <row r="28" spans="1:65" ht="12.75">
      <c r="A28" s="34">
        <v>3006</v>
      </c>
      <c r="B28" s="35">
        <v>290.861237</v>
      </c>
      <c r="C28" s="8">
        <v>40.569404</v>
      </c>
      <c r="D28" s="8">
        <v>133.488698</v>
      </c>
      <c r="E28" s="8">
        <v>2122.859207</v>
      </c>
      <c r="F28" s="8">
        <v>33.776099</v>
      </c>
      <c r="G28" s="8">
        <v>300.328219</v>
      </c>
      <c r="H28" s="8">
        <v>61.874931</v>
      </c>
      <c r="I28" s="36">
        <v>2983.757795</v>
      </c>
      <c r="J28" s="37">
        <f t="shared" si="0"/>
        <v>0.09748151726236211</v>
      </c>
      <c r="K28" s="9">
        <f t="shared" si="0"/>
        <v>0.013596748391569765</v>
      </c>
      <c r="L28" s="9">
        <f t="shared" si="0"/>
        <v>0.044738449690417986</v>
      </c>
      <c r="M28" s="9">
        <f t="shared" si="0"/>
        <v>0.7114716920245197</v>
      </c>
      <c r="N28" s="9">
        <f t="shared" si="0"/>
        <v>0.011319986848999587</v>
      </c>
      <c r="O28" s="9">
        <f t="shared" si="0"/>
        <v>0.10065435589419214</v>
      </c>
      <c r="P28" s="14">
        <f t="shared" si="0"/>
        <v>0.020737249887938708</v>
      </c>
      <c r="Q28" s="35">
        <f t="shared" si="1"/>
        <v>352.736168</v>
      </c>
      <c r="R28" s="8">
        <f t="shared" si="2"/>
        <v>2423.187426</v>
      </c>
      <c r="S28" s="8">
        <f t="shared" si="3"/>
        <v>174.058102</v>
      </c>
      <c r="T28" s="36">
        <f t="shared" si="4"/>
        <v>33.776099</v>
      </c>
      <c r="U28" s="17">
        <f t="shared" si="5"/>
        <v>0.11821876715030083</v>
      </c>
      <c r="V28" s="9">
        <f t="shared" si="6"/>
        <v>0.8121260479187118</v>
      </c>
      <c r="W28" s="9">
        <f t="shared" si="7"/>
        <v>0.05833519808198775</v>
      </c>
      <c r="X28" s="14">
        <f t="shared" si="8"/>
        <v>0.011319986848999587</v>
      </c>
      <c r="Y28" s="35">
        <v>342.613149</v>
      </c>
      <c r="Z28" s="8">
        <v>44.52418</v>
      </c>
      <c r="AA28" s="8">
        <v>166.194248</v>
      </c>
      <c r="AB28" s="8">
        <v>2038.348492</v>
      </c>
      <c r="AC28" s="8">
        <v>16.468182</v>
      </c>
      <c r="AD28" s="8">
        <v>314.244182</v>
      </c>
      <c r="AE28" s="8">
        <v>61.365353</v>
      </c>
      <c r="AF28" s="36">
        <v>2983.757786</v>
      </c>
      <c r="AG28" s="38">
        <f t="shared" si="16"/>
        <v>0.11482605913058035</v>
      </c>
      <c r="AH28" s="44">
        <f t="shared" si="17"/>
        <v>0.014922183052059694</v>
      </c>
      <c r="AI28" s="44">
        <f t="shared" si="18"/>
        <v>0.05569964434730534</v>
      </c>
      <c r="AJ28" s="44">
        <f t="shared" si="19"/>
        <v>0.6831481078711351</v>
      </c>
      <c r="AK28" s="44">
        <f t="shared" si="20"/>
        <v>0.005519275735985132</v>
      </c>
      <c r="AL28" s="44">
        <f t="shared" si="21"/>
        <v>0.10531826092807912</v>
      </c>
      <c r="AM28" s="45">
        <f t="shared" si="22"/>
        <v>0.02056646591852473</v>
      </c>
      <c r="AN28" s="42">
        <f t="shared" si="23"/>
        <v>403.97850200000005</v>
      </c>
      <c r="AO28" s="21">
        <f t="shared" si="24"/>
        <v>2352.592674</v>
      </c>
      <c r="AP28" s="21">
        <f t="shared" si="25"/>
        <v>210.718428</v>
      </c>
      <c r="AQ28" s="43">
        <f t="shared" si="26"/>
        <v>16.468182</v>
      </c>
      <c r="AR28" s="38">
        <f t="shared" si="27"/>
        <v>0.1353925250491051</v>
      </c>
      <c r="AS28" s="44">
        <f t="shared" si="28"/>
        <v>0.7884663687992142</v>
      </c>
      <c r="AT28" s="44">
        <f t="shared" si="29"/>
        <v>0.07062182739936503</v>
      </c>
      <c r="AU28" s="45">
        <f t="shared" si="30"/>
        <v>0.005519275735985132</v>
      </c>
      <c r="AV28" s="49">
        <f t="shared" si="12"/>
        <v>51.24233400000003</v>
      </c>
      <c r="AW28" s="50">
        <f t="shared" si="13"/>
        <v>-70.59475199999997</v>
      </c>
      <c r="AX28" s="50">
        <f t="shared" si="14"/>
        <v>36.660326</v>
      </c>
      <c r="AY28" s="80">
        <f t="shared" si="15"/>
        <v>-17.307917000000003</v>
      </c>
      <c r="AZ28" s="49">
        <f t="shared" si="31"/>
        <v>1.7173757898804265</v>
      </c>
      <c r="BA28" s="50">
        <f t="shared" si="32"/>
        <v>-2.3659679119497623</v>
      </c>
      <c r="BB28" s="50">
        <f t="shared" si="33"/>
        <v>1.2286629317377278</v>
      </c>
      <c r="BC28" s="51">
        <f t="shared" si="34"/>
        <v>-0.5800711113014455</v>
      </c>
      <c r="BE28" s="4"/>
      <c r="BF28" s="4"/>
      <c r="BG28" s="4"/>
      <c r="BH28" s="4"/>
      <c r="BJ28" s="4"/>
      <c r="BK28" s="4"/>
      <c r="BL28" s="4"/>
      <c r="BM28" s="4"/>
    </row>
    <row r="29" spans="1:65" ht="12.75">
      <c r="A29" s="34">
        <v>3600</v>
      </c>
      <c r="B29" s="35">
        <v>487.255173</v>
      </c>
      <c r="C29" s="8">
        <v>81.651476</v>
      </c>
      <c r="D29" s="8">
        <v>508.587269</v>
      </c>
      <c r="E29" s="8">
        <v>2914.150404</v>
      </c>
      <c r="F29" s="8">
        <v>323.413173</v>
      </c>
      <c r="G29" s="8">
        <v>472.815696</v>
      </c>
      <c r="H29" s="8">
        <v>4.772547</v>
      </c>
      <c r="I29" s="36">
        <v>4792.645737999999</v>
      </c>
      <c r="J29" s="37">
        <f t="shared" si="0"/>
        <v>0.10166726264297904</v>
      </c>
      <c r="K29" s="9">
        <f t="shared" si="0"/>
        <v>0.017036826935193768</v>
      </c>
      <c r="L29" s="9">
        <f t="shared" si="0"/>
        <v>0.10611826886504584</v>
      </c>
      <c r="M29" s="9">
        <f t="shared" si="0"/>
        <v>0.6080462782580073</v>
      </c>
      <c r="N29" s="9">
        <f t="shared" si="0"/>
        <v>0.06748113478025652</v>
      </c>
      <c r="O29" s="9">
        <f t="shared" si="0"/>
        <v>0.09865442218087017</v>
      </c>
      <c r="P29" s="14">
        <f t="shared" si="0"/>
        <v>0.000995806337647567</v>
      </c>
      <c r="Q29" s="35">
        <f t="shared" si="1"/>
        <v>492.02772</v>
      </c>
      <c r="R29" s="8">
        <f t="shared" si="2"/>
        <v>3386.9661</v>
      </c>
      <c r="S29" s="8">
        <f t="shared" si="3"/>
        <v>590.238745</v>
      </c>
      <c r="T29" s="36">
        <f t="shared" si="4"/>
        <v>323.413173</v>
      </c>
      <c r="U29" s="17">
        <f t="shared" si="5"/>
        <v>0.10266306898062659</v>
      </c>
      <c r="V29" s="9">
        <f t="shared" si="6"/>
        <v>0.7067007004388774</v>
      </c>
      <c r="W29" s="9">
        <f t="shared" si="7"/>
        <v>0.12315509580023962</v>
      </c>
      <c r="X29" s="14">
        <f t="shared" si="8"/>
        <v>0.06748113478025652</v>
      </c>
      <c r="Y29" s="35">
        <v>606.702091</v>
      </c>
      <c r="Z29" s="8">
        <v>76.745675</v>
      </c>
      <c r="AA29" s="8">
        <v>607.193478</v>
      </c>
      <c r="AB29" s="8">
        <v>2672.187642</v>
      </c>
      <c r="AC29" s="8">
        <v>332.713183</v>
      </c>
      <c r="AD29" s="8">
        <v>492.331133</v>
      </c>
      <c r="AE29" s="8">
        <v>4.772551</v>
      </c>
      <c r="AF29" s="36">
        <v>4792.645753</v>
      </c>
      <c r="AG29" s="38">
        <f t="shared" si="16"/>
        <v>0.1265902226383168</v>
      </c>
      <c r="AH29" s="44">
        <f t="shared" si="17"/>
        <v>0.01601321674821441</v>
      </c>
      <c r="AI29" s="44">
        <f t="shared" si="18"/>
        <v>0.12669275201913538</v>
      </c>
      <c r="AJ29" s="44">
        <f t="shared" si="19"/>
        <v>0.5575600175937728</v>
      </c>
      <c r="AK29" s="44">
        <f t="shared" si="20"/>
        <v>0.06942160993915718</v>
      </c>
      <c r="AL29" s="44">
        <f t="shared" si="21"/>
        <v>0.1027263770189392</v>
      </c>
      <c r="AM29" s="45">
        <f t="shared" si="22"/>
        <v>0.000995807172259641</v>
      </c>
      <c r="AN29" s="42">
        <f t="shared" si="23"/>
        <v>611.474642</v>
      </c>
      <c r="AO29" s="21">
        <f t="shared" si="24"/>
        <v>3164.518775</v>
      </c>
      <c r="AP29" s="21">
        <f t="shared" si="25"/>
        <v>683.939153</v>
      </c>
      <c r="AQ29" s="43">
        <f t="shared" si="26"/>
        <v>332.713183</v>
      </c>
      <c r="AR29" s="38">
        <f t="shared" si="27"/>
        <v>0.12758602981057643</v>
      </c>
      <c r="AS29" s="44">
        <f t="shared" si="28"/>
        <v>0.660286394612712</v>
      </c>
      <c r="AT29" s="44">
        <f t="shared" si="29"/>
        <v>0.1427059687673498</v>
      </c>
      <c r="AU29" s="45">
        <f t="shared" si="30"/>
        <v>0.06942160993915718</v>
      </c>
      <c r="AV29" s="49">
        <f t="shared" si="12"/>
        <v>119.44692200000003</v>
      </c>
      <c r="AW29" s="50">
        <f t="shared" si="13"/>
        <v>-222.4473250000001</v>
      </c>
      <c r="AX29" s="50">
        <f t="shared" si="14"/>
        <v>93.70040800000004</v>
      </c>
      <c r="AY29" s="80">
        <f t="shared" si="15"/>
        <v>9.300010000000043</v>
      </c>
      <c r="AZ29" s="49">
        <f t="shared" si="31"/>
        <v>2.492296082994984</v>
      </c>
      <c r="BA29" s="50">
        <f t="shared" si="32"/>
        <v>-4.641430582616546</v>
      </c>
      <c r="BB29" s="50">
        <f t="shared" si="33"/>
        <v>1.9550872967110196</v>
      </c>
      <c r="BC29" s="51">
        <f t="shared" si="34"/>
        <v>0.19404751589006536</v>
      </c>
      <c r="BE29" s="4"/>
      <c r="BF29" s="4"/>
      <c r="BG29" s="4"/>
      <c r="BH29" s="4"/>
      <c r="BJ29" s="4"/>
      <c r="BK29" s="4"/>
      <c r="BL29" s="4"/>
      <c r="BM29" s="4"/>
    </row>
    <row r="30" spans="1:65" ht="12.75">
      <c r="A30" s="34">
        <v>3601</v>
      </c>
      <c r="B30" s="35">
        <v>18.321212</v>
      </c>
      <c r="C30" s="8">
        <v>2.026773</v>
      </c>
      <c r="D30" s="8">
        <v>19.045442</v>
      </c>
      <c r="E30" s="8">
        <v>334.867073</v>
      </c>
      <c r="F30" s="8">
        <v>26.877804</v>
      </c>
      <c r="G30" s="8">
        <v>148.208358</v>
      </c>
      <c r="H30" s="8">
        <v>0</v>
      </c>
      <c r="I30" s="36">
        <v>549.346662</v>
      </c>
      <c r="J30" s="37">
        <f t="shared" si="0"/>
        <v>0.033350911668959954</v>
      </c>
      <c r="K30" s="9">
        <f t="shared" si="0"/>
        <v>0.00368942443851602</v>
      </c>
      <c r="L30" s="9">
        <f t="shared" si="0"/>
        <v>0.03466925953579381</v>
      </c>
      <c r="M30" s="9">
        <f t="shared" si="0"/>
        <v>0.6095733280345298</v>
      </c>
      <c r="N30" s="9">
        <f t="shared" si="0"/>
        <v>0.04892685413277345</v>
      </c>
      <c r="O30" s="9">
        <f t="shared" si="0"/>
        <v>0.2697902221894269</v>
      </c>
      <c r="P30" s="14">
        <f t="shared" si="0"/>
        <v>0</v>
      </c>
      <c r="Q30" s="35">
        <f t="shared" si="1"/>
        <v>18.321212</v>
      </c>
      <c r="R30" s="8">
        <f t="shared" si="2"/>
        <v>483.075431</v>
      </c>
      <c r="S30" s="8">
        <f t="shared" si="3"/>
        <v>21.072215</v>
      </c>
      <c r="T30" s="36">
        <f t="shared" si="4"/>
        <v>26.877804</v>
      </c>
      <c r="U30" s="17">
        <f t="shared" si="5"/>
        <v>0.033350911668959954</v>
      </c>
      <c r="V30" s="9">
        <f t="shared" si="6"/>
        <v>0.8793635502239566</v>
      </c>
      <c r="W30" s="9">
        <f t="shared" si="7"/>
        <v>0.03835868397430983</v>
      </c>
      <c r="X30" s="14">
        <f t="shared" si="8"/>
        <v>0.04892685413277345</v>
      </c>
      <c r="Y30" s="35">
        <v>18.780348</v>
      </c>
      <c r="Z30" s="8">
        <v>1.634965</v>
      </c>
      <c r="AA30" s="8">
        <v>29.18739</v>
      </c>
      <c r="AB30" s="8">
        <v>343.920121</v>
      </c>
      <c r="AC30" s="8">
        <v>12.720767</v>
      </c>
      <c r="AD30" s="8">
        <v>143.103067</v>
      </c>
      <c r="AE30" s="8">
        <v>0</v>
      </c>
      <c r="AF30" s="36">
        <v>549.346658</v>
      </c>
      <c r="AG30" s="38">
        <f t="shared" si="16"/>
        <v>0.034186697215245844</v>
      </c>
      <c r="AH30" s="44">
        <f t="shared" si="17"/>
        <v>0.0029761990253069017</v>
      </c>
      <c r="AI30" s="44">
        <f t="shared" si="18"/>
        <v>0.05313109557039594</v>
      </c>
      <c r="AJ30" s="44">
        <f t="shared" si="19"/>
        <v>0.6260529912894965</v>
      </c>
      <c r="AK30" s="44">
        <f t="shared" si="20"/>
        <v>0.02315617419734135</v>
      </c>
      <c r="AL30" s="44">
        <f t="shared" si="21"/>
        <v>0.2604968354208367</v>
      </c>
      <c r="AM30" s="45">
        <f t="shared" si="22"/>
        <v>0</v>
      </c>
      <c r="AN30" s="42">
        <f t="shared" si="23"/>
        <v>18.780348</v>
      </c>
      <c r="AO30" s="21">
        <f t="shared" si="24"/>
        <v>487.023188</v>
      </c>
      <c r="AP30" s="21">
        <f t="shared" si="25"/>
        <v>30.822355</v>
      </c>
      <c r="AQ30" s="43">
        <f t="shared" si="26"/>
        <v>12.720767</v>
      </c>
      <c r="AR30" s="38">
        <f t="shared" si="27"/>
        <v>0.034186697215245844</v>
      </c>
      <c r="AS30" s="44">
        <f t="shared" si="28"/>
        <v>0.8865498267103332</v>
      </c>
      <c r="AT30" s="44">
        <f t="shared" si="29"/>
        <v>0.05610729459570285</v>
      </c>
      <c r="AU30" s="45">
        <f t="shared" si="30"/>
        <v>0.02315617419734135</v>
      </c>
      <c r="AV30" s="49">
        <f t="shared" si="12"/>
        <v>0.4591360000000009</v>
      </c>
      <c r="AW30" s="50">
        <f t="shared" si="13"/>
        <v>3.947757000000024</v>
      </c>
      <c r="AX30" s="50">
        <f t="shared" si="14"/>
        <v>9.750140000000002</v>
      </c>
      <c r="AY30" s="80">
        <f t="shared" si="15"/>
        <v>-14.157037</v>
      </c>
      <c r="AZ30" s="49">
        <f t="shared" si="31"/>
        <v>0.08357855462858901</v>
      </c>
      <c r="BA30" s="50">
        <f t="shared" si="32"/>
        <v>0.7186276486376597</v>
      </c>
      <c r="BB30" s="50">
        <f t="shared" si="33"/>
        <v>1.7748610621393017</v>
      </c>
      <c r="BC30" s="51">
        <f t="shared" si="34"/>
        <v>-2.57706799354321</v>
      </c>
      <c r="BE30" s="4"/>
      <c r="BF30" s="4"/>
      <c r="BG30" s="4"/>
      <c r="BH30" s="4"/>
      <c r="BJ30" s="4"/>
      <c r="BK30" s="4"/>
      <c r="BL30" s="4"/>
      <c r="BM30" s="4"/>
    </row>
    <row r="31" spans="1:65" ht="12.75">
      <c r="A31" s="34">
        <v>3602</v>
      </c>
      <c r="B31" s="35">
        <v>37.599975</v>
      </c>
      <c r="C31" s="8">
        <v>0.459136</v>
      </c>
      <c r="D31" s="8">
        <v>12.04794</v>
      </c>
      <c r="E31" s="8">
        <v>787.4598550000001</v>
      </c>
      <c r="F31" s="8">
        <v>21.209811</v>
      </c>
      <c r="G31" s="8">
        <v>201.283303</v>
      </c>
      <c r="H31" s="8">
        <v>0</v>
      </c>
      <c r="I31" s="36">
        <v>1060.06002</v>
      </c>
      <c r="J31" s="37">
        <f t="shared" si="0"/>
        <v>0.035469666142111465</v>
      </c>
      <c r="K31" s="9">
        <f t="shared" si="0"/>
        <v>0.00043312264526304843</v>
      </c>
      <c r="L31" s="9">
        <f t="shared" si="0"/>
        <v>0.011365337596639106</v>
      </c>
      <c r="M31" s="9">
        <f t="shared" si="0"/>
        <v>0.7428445938372434</v>
      </c>
      <c r="N31" s="9">
        <f t="shared" si="0"/>
        <v>0.020008122747615743</v>
      </c>
      <c r="O31" s="9">
        <f t="shared" si="0"/>
        <v>0.18987915703112737</v>
      </c>
      <c r="P31" s="14">
        <f t="shared" si="0"/>
        <v>0</v>
      </c>
      <c r="Q31" s="35">
        <f t="shared" si="1"/>
        <v>37.599975</v>
      </c>
      <c r="R31" s="8">
        <f t="shared" si="2"/>
        <v>988.743158</v>
      </c>
      <c r="S31" s="8">
        <f t="shared" si="3"/>
        <v>12.507076000000001</v>
      </c>
      <c r="T31" s="36">
        <f t="shared" si="4"/>
        <v>21.209811</v>
      </c>
      <c r="U31" s="17">
        <f t="shared" si="5"/>
        <v>0.035469666142111465</v>
      </c>
      <c r="V31" s="9">
        <f t="shared" si="6"/>
        <v>0.9327237508683708</v>
      </c>
      <c r="W31" s="9">
        <f t="shared" si="7"/>
        <v>0.011798460241902155</v>
      </c>
      <c r="X31" s="14">
        <f t="shared" si="8"/>
        <v>0.020008122747615743</v>
      </c>
      <c r="Y31" s="35">
        <v>39.540998</v>
      </c>
      <c r="Z31" s="8">
        <v>0.771758</v>
      </c>
      <c r="AA31" s="8">
        <v>19.134517</v>
      </c>
      <c r="AB31" s="8">
        <v>793.869002</v>
      </c>
      <c r="AC31" s="8">
        <v>16.476168</v>
      </c>
      <c r="AD31" s="8">
        <v>190.26757</v>
      </c>
      <c r="AE31" s="8">
        <v>0</v>
      </c>
      <c r="AF31" s="36">
        <v>1060.060013</v>
      </c>
      <c r="AG31" s="38">
        <f t="shared" si="16"/>
        <v>0.037300716236803276</v>
      </c>
      <c r="AH31" s="44">
        <f t="shared" si="17"/>
        <v>0.0007280323617902315</v>
      </c>
      <c r="AI31" s="44">
        <f t="shared" si="18"/>
        <v>0.01805040907023359</v>
      </c>
      <c r="AJ31" s="44">
        <f t="shared" si="19"/>
        <v>0.7488906165898042</v>
      </c>
      <c r="AK31" s="44">
        <f t="shared" si="20"/>
        <v>0.015542674649686348</v>
      </c>
      <c r="AL31" s="44">
        <f t="shared" si="21"/>
        <v>0.17948754448828286</v>
      </c>
      <c r="AM31" s="45">
        <f t="shared" si="22"/>
        <v>0</v>
      </c>
      <c r="AN31" s="42">
        <f t="shared" si="23"/>
        <v>39.540998</v>
      </c>
      <c r="AO31" s="21">
        <f t="shared" si="24"/>
        <v>984.136572</v>
      </c>
      <c r="AP31" s="21">
        <f t="shared" si="25"/>
        <v>19.906274999999997</v>
      </c>
      <c r="AQ31" s="43">
        <f t="shared" si="26"/>
        <v>16.476168</v>
      </c>
      <c r="AR31" s="38">
        <f t="shared" si="27"/>
        <v>0.037300716236803276</v>
      </c>
      <c r="AS31" s="44">
        <f t="shared" si="28"/>
        <v>0.928378161078087</v>
      </c>
      <c r="AT31" s="44">
        <f t="shared" si="29"/>
        <v>0.01877844143202382</v>
      </c>
      <c r="AU31" s="45">
        <f t="shared" si="30"/>
        <v>0.015542674649686348</v>
      </c>
      <c r="AV31" s="49">
        <f t="shared" si="12"/>
        <v>1.9410230000000013</v>
      </c>
      <c r="AW31" s="50">
        <f t="shared" si="13"/>
        <v>-4.606585999999993</v>
      </c>
      <c r="AX31" s="50">
        <f t="shared" si="14"/>
        <v>7.399198999999996</v>
      </c>
      <c r="AY31" s="80">
        <f t="shared" si="15"/>
        <v>-4.733642999999997</v>
      </c>
      <c r="AZ31" s="49">
        <f t="shared" si="31"/>
        <v>0.18310500946918107</v>
      </c>
      <c r="BA31" s="50">
        <f t="shared" si="32"/>
        <v>-0.4345589790283766</v>
      </c>
      <c r="BB31" s="50">
        <f t="shared" si="33"/>
        <v>0.6979981190121665</v>
      </c>
      <c r="BC31" s="51">
        <f t="shared" si="34"/>
        <v>-0.4465448097929396</v>
      </c>
      <c r="BE31" s="4"/>
      <c r="BF31" s="4"/>
      <c r="BG31" s="4"/>
      <c r="BH31" s="4"/>
      <c r="BJ31" s="4"/>
      <c r="BK31" s="4"/>
      <c r="BL31" s="4"/>
      <c r="BM31" s="4"/>
    </row>
    <row r="32" spans="1:65" ht="12.75">
      <c r="A32" s="34">
        <v>3603</v>
      </c>
      <c r="B32" s="35">
        <v>13.42783</v>
      </c>
      <c r="C32" s="8">
        <v>1.500428</v>
      </c>
      <c r="D32" s="8">
        <v>15.858907</v>
      </c>
      <c r="E32" s="8">
        <v>465.69070999999997</v>
      </c>
      <c r="F32" s="8">
        <v>0.229569</v>
      </c>
      <c r="G32" s="8">
        <v>102.469257</v>
      </c>
      <c r="H32" s="8">
        <v>0</v>
      </c>
      <c r="I32" s="36">
        <v>599.176701</v>
      </c>
      <c r="J32" s="37">
        <f t="shared" si="0"/>
        <v>0.02241046752583926</v>
      </c>
      <c r="K32" s="9">
        <f t="shared" si="0"/>
        <v>0.0025041494395490523</v>
      </c>
      <c r="L32" s="9">
        <f t="shared" si="0"/>
        <v>0.02646782989647657</v>
      </c>
      <c r="M32" s="9">
        <f t="shared" si="0"/>
        <v>0.7772176541958029</v>
      </c>
      <c r="N32" s="9">
        <f t="shared" si="0"/>
        <v>0.0003831407323029405</v>
      </c>
      <c r="O32" s="9">
        <f t="shared" si="0"/>
        <v>0.17101675821002926</v>
      </c>
      <c r="P32" s="14">
        <f t="shared" si="0"/>
        <v>0</v>
      </c>
      <c r="Q32" s="35">
        <f t="shared" si="1"/>
        <v>13.42783</v>
      </c>
      <c r="R32" s="8">
        <f t="shared" si="2"/>
        <v>568.1599669999999</v>
      </c>
      <c r="S32" s="8">
        <f t="shared" si="3"/>
        <v>17.359335</v>
      </c>
      <c r="T32" s="36">
        <f t="shared" si="4"/>
        <v>0.229569</v>
      </c>
      <c r="U32" s="17">
        <f t="shared" si="5"/>
        <v>0.02241046752583926</v>
      </c>
      <c r="V32" s="9">
        <f t="shared" si="6"/>
        <v>0.9482344124058321</v>
      </c>
      <c r="W32" s="9">
        <f t="shared" si="7"/>
        <v>0.028971979336025622</v>
      </c>
      <c r="X32" s="14">
        <f t="shared" si="8"/>
        <v>0.0003831407323029405</v>
      </c>
      <c r="Y32" s="35">
        <v>16.984687</v>
      </c>
      <c r="Z32" s="8">
        <v>2.304588</v>
      </c>
      <c r="AA32" s="8">
        <v>35.646617</v>
      </c>
      <c r="AB32" s="8">
        <v>432.21017400000005</v>
      </c>
      <c r="AC32" s="8">
        <v>0.018521</v>
      </c>
      <c r="AD32" s="8">
        <v>112.012104</v>
      </c>
      <c r="AE32" s="8">
        <v>0</v>
      </c>
      <c r="AF32" s="36">
        <v>599.176691</v>
      </c>
      <c r="AG32" s="38">
        <f t="shared" si="16"/>
        <v>0.02834670802728693</v>
      </c>
      <c r="AH32" s="44">
        <f t="shared" si="17"/>
        <v>0.003846257700197191</v>
      </c>
      <c r="AI32" s="44">
        <f t="shared" si="18"/>
        <v>0.05949266208199908</v>
      </c>
      <c r="AJ32" s="44">
        <f t="shared" si="19"/>
        <v>0.7213400876213311</v>
      </c>
      <c r="AK32" s="44">
        <f t="shared" si="20"/>
        <v>3.0910747979835086E-05</v>
      </c>
      <c r="AL32" s="44">
        <f t="shared" si="21"/>
        <v>0.18694335713163854</v>
      </c>
      <c r="AM32" s="45">
        <f t="shared" si="22"/>
        <v>0</v>
      </c>
      <c r="AN32" s="42">
        <f t="shared" si="23"/>
        <v>16.984687</v>
      </c>
      <c r="AO32" s="21">
        <f t="shared" si="24"/>
        <v>544.2222780000001</v>
      </c>
      <c r="AP32" s="21">
        <f t="shared" si="25"/>
        <v>37.951205</v>
      </c>
      <c r="AQ32" s="43">
        <f t="shared" si="26"/>
        <v>0.018521</v>
      </c>
      <c r="AR32" s="38">
        <f t="shared" si="27"/>
        <v>0.02834670802728693</v>
      </c>
      <c r="AS32" s="44">
        <f t="shared" si="28"/>
        <v>0.9082834447529696</v>
      </c>
      <c r="AT32" s="44">
        <f t="shared" si="29"/>
        <v>0.06333891978219627</v>
      </c>
      <c r="AU32" s="45">
        <f t="shared" si="30"/>
        <v>3.0910747979835086E-05</v>
      </c>
      <c r="AV32" s="49">
        <f t="shared" si="12"/>
        <v>3.556857000000001</v>
      </c>
      <c r="AW32" s="50">
        <f t="shared" si="13"/>
        <v>-23.937688999999864</v>
      </c>
      <c r="AX32" s="50">
        <f t="shared" si="14"/>
        <v>20.59187</v>
      </c>
      <c r="AY32" s="80">
        <f t="shared" si="15"/>
        <v>-0.21104799999999999</v>
      </c>
      <c r="AZ32" s="49">
        <f t="shared" si="31"/>
        <v>0.593624050144767</v>
      </c>
      <c r="BA32" s="50">
        <f t="shared" si="32"/>
        <v>-3.9950967652862435</v>
      </c>
      <c r="BB32" s="50">
        <f t="shared" si="33"/>
        <v>3.4366940446170653</v>
      </c>
      <c r="BC32" s="51">
        <f t="shared" si="34"/>
        <v>-0.03522299843231054</v>
      </c>
      <c r="BE32" s="4"/>
      <c r="BF32" s="4"/>
      <c r="BG32" s="4"/>
      <c r="BH32" s="4"/>
      <c r="BJ32" s="4"/>
      <c r="BK32" s="4"/>
      <c r="BL32" s="4"/>
      <c r="BM32" s="4"/>
    </row>
    <row r="33" spans="1:65" ht="12.75">
      <c r="A33" s="34">
        <v>3604</v>
      </c>
      <c r="B33" s="35">
        <v>39.860495</v>
      </c>
      <c r="C33" s="8">
        <v>12.633966</v>
      </c>
      <c r="D33" s="8">
        <v>50.20123</v>
      </c>
      <c r="E33" s="8">
        <v>777.305231</v>
      </c>
      <c r="F33" s="8">
        <v>45.631393</v>
      </c>
      <c r="G33" s="8">
        <v>60.005044</v>
      </c>
      <c r="H33" s="8">
        <v>0</v>
      </c>
      <c r="I33" s="36">
        <v>985.6373590000001</v>
      </c>
      <c r="J33" s="37">
        <f t="shared" si="0"/>
        <v>0.04044133943993492</v>
      </c>
      <c r="K33" s="9">
        <f t="shared" si="0"/>
        <v>0.012818067298928346</v>
      </c>
      <c r="L33" s="9">
        <f t="shared" si="0"/>
        <v>0.0509327589316752</v>
      </c>
      <c r="M33" s="9">
        <f t="shared" si="0"/>
        <v>0.7886320703069049</v>
      </c>
      <c r="N33" s="9">
        <f t="shared" si="0"/>
        <v>0.046296330575675754</v>
      </c>
      <c r="O33" s="9">
        <f t="shared" si="0"/>
        <v>0.06087943344688094</v>
      </c>
      <c r="P33" s="14">
        <f t="shared" si="0"/>
        <v>0</v>
      </c>
      <c r="Q33" s="35">
        <f t="shared" si="1"/>
        <v>39.860495</v>
      </c>
      <c r="R33" s="8">
        <f t="shared" si="2"/>
        <v>837.310275</v>
      </c>
      <c r="S33" s="8">
        <f t="shared" si="3"/>
        <v>62.835196</v>
      </c>
      <c r="T33" s="36">
        <f t="shared" si="4"/>
        <v>45.631393</v>
      </c>
      <c r="U33" s="17">
        <f t="shared" si="5"/>
        <v>0.04044133943993492</v>
      </c>
      <c r="V33" s="9">
        <f t="shared" si="6"/>
        <v>0.8495115037537858</v>
      </c>
      <c r="W33" s="9">
        <f t="shared" si="7"/>
        <v>0.06375082623060355</v>
      </c>
      <c r="X33" s="14">
        <f t="shared" si="8"/>
        <v>0.046296330575675754</v>
      </c>
      <c r="Y33" s="35">
        <v>42.690538</v>
      </c>
      <c r="Z33" s="8">
        <v>10.090226</v>
      </c>
      <c r="AA33" s="8">
        <v>93.489776</v>
      </c>
      <c r="AB33" s="8">
        <v>742.590772</v>
      </c>
      <c r="AC33" s="8">
        <v>29.234738</v>
      </c>
      <c r="AD33" s="8">
        <v>67.54132</v>
      </c>
      <c r="AE33" s="8">
        <v>0</v>
      </c>
      <c r="AF33" s="36">
        <v>985.63737</v>
      </c>
      <c r="AG33" s="38">
        <f t="shared" si="16"/>
        <v>0.043312621635316885</v>
      </c>
      <c r="AH33" s="44">
        <f t="shared" si="17"/>
        <v>0.0102372600915181</v>
      </c>
      <c r="AI33" s="44">
        <f t="shared" si="18"/>
        <v>0.09485210269916321</v>
      </c>
      <c r="AJ33" s="44">
        <f t="shared" si="19"/>
        <v>0.753411754555866</v>
      </c>
      <c r="AK33" s="44">
        <f t="shared" si="20"/>
        <v>0.029660744626868386</v>
      </c>
      <c r="AL33" s="44">
        <f t="shared" si="21"/>
        <v>0.06852552755155863</v>
      </c>
      <c r="AM33" s="45">
        <f t="shared" si="22"/>
        <v>0</v>
      </c>
      <c r="AN33" s="42">
        <f t="shared" si="23"/>
        <v>42.690538</v>
      </c>
      <c r="AO33" s="21">
        <f t="shared" si="24"/>
        <v>810.1320920000001</v>
      </c>
      <c r="AP33" s="21">
        <f t="shared" si="25"/>
        <v>103.58000200000001</v>
      </c>
      <c r="AQ33" s="43">
        <f t="shared" si="26"/>
        <v>29.234738</v>
      </c>
      <c r="AR33" s="38">
        <f t="shared" si="27"/>
        <v>0.043312621635316885</v>
      </c>
      <c r="AS33" s="44">
        <f t="shared" si="28"/>
        <v>0.8219372821074247</v>
      </c>
      <c r="AT33" s="44">
        <f t="shared" si="29"/>
        <v>0.10508936279068132</v>
      </c>
      <c r="AU33" s="45">
        <f t="shared" si="30"/>
        <v>0.029660744626868386</v>
      </c>
      <c r="AV33" s="49">
        <f t="shared" si="12"/>
        <v>2.8300429999999963</v>
      </c>
      <c r="AW33" s="50">
        <f t="shared" si="13"/>
        <v>-27.17818299999999</v>
      </c>
      <c r="AX33" s="50">
        <f t="shared" si="14"/>
        <v>40.744806000000004</v>
      </c>
      <c r="AY33" s="80">
        <f t="shared" si="15"/>
        <v>-16.396655000000003</v>
      </c>
      <c r="AZ33" s="49">
        <f t="shared" si="31"/>
        <v>0.28712821953819634</v>
      </c>
      <c r="BA33" s="50">
        <f t="shared" si="32"/>
        <v>-2.757422164636114</v>
      </c>
      <c r="BB33" s="50">
        <f t="shared" si="33"/>
        <v>4.133853656007777</v>
      </c>
      <c r="BC33" s="51">
        <f t="shared" si="34"/>
        <v>-1.6635585948807368</v>
      </c>
      <c r="BE33" s="4"/>
      <c r="BF33" s="4"/>
      <c r="BG33" s="4"/>
      <c r="BH33" s="4"/>
      <c r="BJ33" s="4"/>
      <c r="BK33" s="4"/>
      <c r="BL33" s="4"/>
      <c r="BM33" s="4"/>
    </row>
    <row r="34" spans="1:65" ht="12.75">
      <c r="A34" s="34">
        <v>3605</v>
      </c>
      <c r="B34" s="35">
        <v>70.036142</v>
      </c>
      <c r="C34" s="8">
        <v>9.183247</v>
      </c>
      <c r="D34" s="8">
        <v>77.863259</v>
      </c>
      <c r="E34" s="8">
        <v>709.100226</v>
      </c>
      <c r="F34" s="8">
        <v>33.846262</v>
      </c>
      <c r="G34" s="8">
        <v>165.44724499999998</v>
      </c>
      <c r="H34" s="8">
        <v>0</v>
      </c>
      <c r="I34" s="36">
        <v>1065.4763810000002</v>
      </c>
      <c r="J34" s="37">
        <f t="shared" si="0"/>
        <v>0.06573223325163506</v>
      </c>
      <c r="K34" s="9">
        <f t="shared" si="0"/>
        <v>0.0086189118442786</v>
      </c>
      <c r="L34" s="9">
        <f t="shared" si="0"/>
        <v>0.07307835292127418</v>
      </c>
      <c r="M34" s="9">
        <f t="shared" si="0"/>
        <v>0.6655241154519782</v>
      </c>
      <c r="N34" s="9">
        <f t="shared" si="0"/>
        <v>0.0317663184314172</v>
      </c>
      <c r="O34" s="9">
        <f t="shared" si="0"/>
        <v>0.1552800680994166</v>
      </c>
      <c r="P34" s="14">
        <f t="shared" si="0"/>
        <v>0</v>
      </c>
      <c r="Q34" s="35">
        <f t="shared" si="1"/>
        <v>70.036142</v>
      </c>
      <c r="R34" s="8">
        <f t="shared" si="2"/>
        <v>874.547471</v>
      </c>
      <c r="S34" s="8">
        <f t="shared" si="3"/>
        <v>87.046506</v>
      </c>
      <c r="T34" s="36">
        <f t="shared" si="4"/>
        <v>33.846262</v>
      </c>
      <c r="U34" s="17">
        <f t="shared" si="5"/>
        <v>0.06573223325163506</v>
      </c>
      <c r="V34" s="9">
        <f t="shared" si="6"/>
        <v>0.8208041835513947</v>
      </c>
      <c r="W34" s="9">
        <f t="shared" si="7"/>
        <v>0.08169726476555277</v>
      </c>
      <c r="X34" s="14">
        <f t="shared" si="8"/>
        <v>0.0317663184314172</v>
      </c>
      <c r="Y34" s="35">
        <v>84.279866</v>
      </c>
      <c r="Z34" s="8">
        <v>10.042358</v>
      </c>
      <c r="AA34" s="8">
        <v>98.03676</v>
      </c>
      <c r="AB34" s="8">
        <v>675.759285</v>
      </c>
      <c r="AC34" s="8">
        <v>37.847915</v>
      </c>
      <c r="AD34" s="8">
        <v>159.510183</v>
      </c>
      <c r="AE34" s="8">
        <v>0</v>
      </c>
      <c r="AF34" s="36">
        <v>1065.4763670000002</v>
      </c>
      <c r="AG34" s="38">
        <f t="shared" si="16"/>
        <v>0.07910064221310972</v>
      </c>
      <c r="AH34" s="44">
        <f t="shared" si="17"/>
        <v>0.009425228169370371</v>
      </c>
      <c r="AI34" s="44">
        <f t="shared" si="18"/>
        <v>0.09201213818366188</v>
      </c>
      <c r="AJ34" s="44">
        <f t="shared" si="19"/>
        <v>0.6342320646899444</v>
      </c>
      <c r="AK34" s="44">
        <f t="shared" si="20"/>
        <v>0.035522059122960505</v>
      </c>
      <c r="AL34" s="44">
        <f t="shared" si="21"/>
        <v>0.14970785448129045</v>
      </c>
      <c r="AM34" s="45">
        <f t="shared" si="22"/>
        <v>0</v>
      </c>
      <c r="AN34" s="42">
        <f t="shared" si="23"/>
        <v>84.279866</v>
      </c>
      <c r="AO34" s="21">
        <f t="shared" si="24"/>
        <v>835.269468</v>
      </c>
      <c r="AP34" s="21">
        <f t="shared" si="25"/>
        <v>108.079118</v>
      </c>
      <c r="AQ34" s="43">
        <f t="shared" si="26"/>
        <v>37.847915</v>
      </c>
      <c r="AR34" s="38">
        <f t="shared" si="27"/>
        <v>0.07910064221310972</v>
      </c>
      <c r="AS34" s="44">
        <f t="shared" si="28"/>
        <v>0.7839399191712348</v>
      </c>
      <c r="AT34" s="44">
        <f t="shared" si="29"/>
        <v>0.10143736635303226</v>
      </c>
      <c r="AU34" s="45">
        <f t="shared" si="30"/>
        <v>0.035522059122960505</v>
      </c>
      <c r="AV34" s="49">
        <f t="shared" si="12"/>
        <v>14.243724</v>
      </c>
      <c r="AW34" s="50">
        <f t="shared" si="13"/>
        <v>-39.27800300000001</v>
      </c>
      <c r="AX34" s="50">
        <f t="shared" si="14"/>
        <v>21.032612</v>
      </c>
      <c r="AY34" s="80">
        <f t="shared" si="15"/>
        <v>4.0016529999999975</v>
      </c>
      <c r="AZ34" s="49">
        <f t="shared" si="31"/>
        <v>1.3368408961474663</v>
      </c>
      <c r="BA34" s="50">
        <f t="shared" si="32"/>
        <v>-3.6864264380159883</v>
      </c>
      <c r="BB34" s="50">
        <f t="shared" si="33"/>
        <v>1.9740101587479493</v>
      </c>
      <c r="BC34" s="51">
        <f t="shared" si="34"/>
        <v>0.3755740691543302</v>
      </c>
      <c r="BE34" s="4"/>
      <c r="BF34" s="4"/>
      <c r="BG34" s="4"/>
      <c r="BH34" s="4"/>
      <c r="BJ34" s="4"/>
      <c r="BK34" s="4"/>
      <c r="BL34" s="4"/>
      <c r="BM34" s="4"/>
    </row>
    <row r="35" spans="1:65" ht="12.75">
      <c r="A35" s="34">
        <v>3716</v>
      </c>
      <c r="B35" s="35">
        <v>145.517327</v>
      </c>
      <c r="C35" s="8">
        <v>16.903022</v>
      </c>
      <c r="D35" s="8">
        <v>416.140541</v>
      </c>
      <c r="E35" s="8">
        <v>2153.912868</v>
      </c>
      <c r="F35" s="8">
        <v>28.387344</v>
      </c>
      <c r="G35" s="8">
        <v>411.989794</v>
      </c>
      <c r="H35" s="8">
        <v>0</v>
      </c>
      <c r="I35" s="36">
        <v>3172.8508960000004</v>
      </c>
      <c r="J35" s="37">
        <f t="shared" si="0"/>
        <v>0.04586327305309338</v>
      </c>
      <c r="K35" s="9">
        <f t="shared" si="0"/>
        <v>0.005327392478893215</v>
      </c>
      <c r="L35" s="9">
        <f t="shared" si="0"/>
        <v>0.1311566646654044</v>
      </c>
      <c r="M35" s="9">
        <f t="shared" si="0"/>
        <v>0.6788572607415712</v>
      </c>
      <c r="N35" s="9">
        <f t="shared" si="0"/>
        <v>0.008946951788937766</v>
      </c>
      <c r="O35" s="9">
        <f t="shared" si="0"/>
        <v>0.12984845727209993</v>
      </c>
      <c r="P35" s="14">
        <f t="shared" si="0"/>
        <v>0</v>
      </c>
      <c r="Q35" s="35">
        <f t="shared" si="1"/>
        <v>145.517327</v>
      </c>
      <c r="R35" s="8">
        <f t="shared" si="2"/>
        <v>2565.902662</v>
      </c>
      <c r="S35" s="8">
        <f t="shared" si="3"/>
        <v>433.043563</v>
      </c>
      <c r="T35" s="36">
        <f t="shared" si="4"/>
        <v>28.387344</v>
      </c>
      <c r="U35" s="17">
        <f aca="true" t="shared" si="35" ref="U35:U66">Q35/$I35</f>
        <v>0.04586327305309338</v>
      </c>
      <c r="V35" s="9">
        <f aca="true" t="shared" si="36" ref="V35:V66">R35/$I35</f>
        <v>0.8087057180136711</v>
      </c>
      <c r="W35" s="9">
        <f aca="true" t="shared" si="37" ref="W35:W66">S35/$I35</f>
        <v>0.13648405714429765</v>
      </c>
      <c r="X35" s="14">
        <f aca="true" t="shared" si="38" ref="X35:X66">T35/$I35</f>
        <v>0.008946951788937766</v>
      </c>
      <c r="Y35" s="35">
        <v>173.937871</v>
      </c>
      <c r="Z35" s="8">
        <v>16.873345</v>
      </c>
      <c r="AA35" s="8">
        <v>499.919515</v>
      </c>
      <c r="AB35" s="8">
        <v>2038.672859</v>
      </c>
      <c r="AC35" s="8">
        <v>14.199013</v>
      </c>
      <c r="AD35" s="8">
        <v>429.24829700000004</v>
      </c>
      <c r="AE35" s="8">
        <v>0</v>
      </c>
      <c r="AF35" s="36">
        <v>3172.8509</v>
      </c>
      <c r="AG35" s="38">
        <f t="shared" si="16"/>
        <v>0.05482068861769796</v>
      </c>
      <c r="AH35" s="44">
        <f t="shared" si="17"/>
        <v>0.005318039061108152</v>
      </c>
      <c r="AI35" s="44">
        <f t="shared" si="18"/>
        <v>0.15756161615733233</v>
      </c>
      <c r="AJ35" s="44">
        <f t="shared" si="19"/>
        <v>0.6425366100783829</v>
      </c>
      <c r="AK35" s="44">
        <f t="shared" si="20"/>
        <v>0.0044751592386205845</v>
      </c>
      <c r="AL35" s="44">
        <f t="shared" si="21"/>
        <v>0.13528788810755385</v>
      </c>
      <c r="AM35" s="45">
        <f t="shared" si="22"/>
        <v>0</v>
      </c>
      <c r="AN35" s="42">
        <f t="shared" si="23"/>
        <v>173.937871</v>
      </c>
      <c r="AO35" s="21">
        <f t="shared" si="24"/>
        <v>2467.921156</v>
      </c>
      <c r="AP35" s="21">
        <f t="shared" si="25"/>
        <v>516.79286</v>
      </c>
      <c r="AQ35" s="43">
        <f t="shared" si="26"/>
        <v>14.199013</v>
      </c>
      <c r="AR35" s="38">
        <f t="shared" si="27"/>
        <v>0.05482068861769796</v>
      </c>
      <c r="AS35" s="44">
        <f t="shared" si="28"/>
        <v>0.7778244981859367</v>
      </c>
      <c r="AT35" s="44">
        <f t="shared" si="29"/>
        <v>0.16287965521844047</v>
      </c>
      <c r="AU35" s="45">
        <f t="shared" si="30"/>
        <v>0.0044751592386205845</v>
      </c>
      <c r="AV35" s="49">
        <f t="shared" si="12"/>
        <v>28.420544000000007</v>
      </c>
      <c r="AW35" s="50">
        <f t="shared" si="13"/>
        <v>-97.98150600000008</v>
      </c>
      <c r="AX35" s="50">
        <f t="shared" si="14"/>
        <v>83.74929700000001</v>
      </c>
      <c r="AY35" s="80">
        <f t="shared" si="15"/>
        <v>-14.188330999999998</v>
      </c>
      <c r="AZ35" s="49">
        <f t="shared" si="31"/>
        <v>0.8957415564604582</v>
      </c>
      <c r="BA35" s="50">
        <f t="shared" si="32"/>
        <v>-3.0881219827734396</v>
      </c>
      <c r="BB35" s="50">
        <f t="shared" si="33"/>
        <v>2.6395598074142823</v>
      </c>
      <c r="BC35" s="51">
        <f t="shared" si="34"/>
        <v>-0.4471792550317181</v>
      </c>
      <c r="BE35" s="4"/>
      <c r="BF35" s="4"/>
      <c r="BG35" s="4"/>
      <c r="BH35" s="4"/>
      <c r="BJ35" s="4"/>
      <c r="BK35" s="4"/>
      <c r="BL35" s="4"/>
      <c r="BM35" s="4"/>
    </row>
    <row r="36" spans="1:65" ht="12.75">
      <c r="A36" s="34">
        <v>3717</v>
      </c>
      <c r="B36" s="35">
        <v>56.45134</v>
      </c>
      <c r="C36" s="8">
        <v>22.17554</v>
      </c>
      <c r="D36" s="8">
        <v>146.345879</v>
      </c>
      <c r="E36" s="8">
        <v>657.123485</v>
      </c>
      <c r="F36" s="8">
        <v>13.016169</v>
      </c>
      <c r="G36" s="8">
        <v>251.664703</v>
      </c>
      <c r="H36" s="8">
        <v>0</v>
      </c>
      <c r="I36" s="36">
        <v>1146.777116</v>
      </c>
      <c r="J36" s="37">
        <f t="shared" si="0"/>
        <v>0.04922607820855749</v>
      </c>
      <c r="K36" s="9">
        <f t="shared" si="0"/>
        <v>0.01933727111450313</v>
      </c>
      <c r="L36" s="9">
        <f t="shared" si="0"/>
        <v>0.12761492792118115</v>
      </c>
      <c r="M36" s="9">
        <f t="shared" si="0"/>
        <v>0.573017612430278</v>
      </c>
      <c r="N36" s="9">
        <f t="shared" si="0"/>
        <v>0.011350216897770743</v>
      </c>
      <c r="O36" s="9">
        <f t="shared" si="0"/>
        <v>0.21945389342770946</v>
      </c>
      <c r="P36" s="14">
        <f t="shared" si="0"/>
        <v>0</v>
      </c>
      <c r="Q36" s="35">
        <f t="shared" si="1"/>
        <v>56.45134</v>
      </c>
      <c r="R36" s="8">
        <f t="shared" si="2"/>
        <v>908.788188</v>
      </c>
      <c r="S36" s="8">
        <f t="shared" si="3"/>
        <v>168.521419</v>
      </c>
      <c r="T36" s="36">
        <f t="shared" si="4"/>
        <v>13.016169</v>
      </c>
      <c r="U36" s="17">
        <f t="shared" si="35"/>
        <v>0.04922607820855749</v>
      </c>
      <c r="V36" s="9">
        <f t="shared" si="36"/>
        <v>0.7924715058579875</v>
      </c>
      <c r="W36" s="9">
        <f t="shared" si="37"/>
        <v>0.1469521990356843</v>
      </c>
      <c r="X36" s="14">
        <f t="shared" si="38"/>
        <v>0.011350216897770743</v>
      </c>
      <c r="Y36" s="35">
        <v>66.870606</v>
      </c>
      <c r="Z36" s="8">
        <v>24.349893</v>
      </c>
      <c r="AA36" s="8">
        <v>206.80559</v>
      </c>
      <c r="AB36" s="8">
        <v>586.535622</v>
      </c>
      <c r="AC36" s="8">
        <v>8.890902</v>
      </c>
      <c r="AD36" s="8">
        <v>253.324503</v>
      </c>
      <c r="AE36" s="8">
        <v>0</v>
      </c>
      <c r="AF36" s="36">
        <v>1146.777116</v>
      </c>
      <c r="AG36" s="38">
        <f t="shared" si="16"/>
        <v>0.05831177224153817</v>
      </c>
      <c r="AH36" s="44">
        <f t="shared" si="17"/>
        <v>0.021233326563869104</v>
      </c>
      <c r="AI36" s="44">
        <f t="shared" si="18"/>
        <v>0.1803363418354086</v>
      </c>
      <c r="AJ36" s="44">
        <f t="shared" si="19"/>
        <v>0.5114643585196899</v>
      </c>
      <c r="AK36" s="44">
        <f t="shared" si="20"/>
        <v>0.007752946824585921</v>
      </c>
      <c r="AL36" s="44">
        <f t="shared" si="21"/>
        <v>0.22090125401490834</v>
      </c>
      <c r="AM36" s="45">
        <f t="shared" si="22"/>
        <v>0</v>
      </c>
      <c r="AN36" s="42">
        <f t="shared" si="23"/>
        <v>66.870606</v>
      </c>
      <c r="AO36" s="21">
        <f t="shared" si="24"/>
        <v>839.8601249999999</v>
      </c>
      <c r="AP36" s="21">
        <f t="shared" si="25"/>
        <v>231.155483</v>
      </c>
      <c r="AQ36" s="43">
        <f t="shared" si="26"/>
        <v>8.890902</v>
      </c>
      <c r="AR36" s="38">
        <f t="shared" si="27"/>
        <v>0.05831177224153817</v>
      </c>
      <c r="AS36" s="44">
        <f t="shared" si="28"/>
        <v>0.7323656125345982</v>
      </c>
      <c r="AT36" s="44">
        <f t="shared" si="29"/>
        <v>0.2015696683992777</v>
      </c>
      <c r="AU36" s="45">
        <f t="shared" si="30"/>
        <v>0.007752946824585921</v>
      </c>
      <c r="AV36" s="49">
        <f t="shared" si="12"/>
        <v>10.419265999999993</v>
      </c>
      <c r="AW36" s="50">
        <f t="shared" si="13"/>
        <v>-68.92806300000007</v>
      </c>
      <c r="AX36" s="50">
        <f t="shared" si="14"/>
        <v>62.634063999999995</v>
      </c>
      <c r="AY36" s="80">
        <f t="shared" si="15"/>
        <v>-4.125266999999999</v>
      </c>
      <c r="AZ36" s="49">
        <f t="shared" si="31"/>
        <v>0.9085694032980679</v>
      </c>
      <c r="BA36" s="50">
        <f t="shared" si="32"/>
        <v>-6.010589332338934</v>
      </c>
      <c r="BB36" s="50">
        <f t="shared" si="33"/>
        <v>5.461746936359341</v>
      </c>
      <c r="BC36" s="51">
        <f t="shared" si="34"/>
        <v>-0.3597270073184822</v>
      </c>
      <c r="BE36" s="4"/>
      <c r="BF36" s="4"/>
      <c r="BG36" s="4"/>
      <c r="BH36" s="4"/>
      <c r="BJ36" s="4"/>
      <c r="BK36" s="4"/>
      <c r="BL36" s="4"/>
      <c r="BM36" s="4"/>
    </row>
    <row r="37" spans="1:65" ht="12.75">
      <c r="A37" s="34">
        <v>3800</v>
      </c>
      <c r="B37" s="35">
        <v>1130.547951</v>
      </c>
      <c r="C37" s="8">
        <v>150.00993</v>
      </c>
      <c r="D37" s="8">
        <v>1099.55641</v>
      </c>
      <c r="E37" s="8">
        <v>5566.943859999999</v>
      </c>
      <c r="F37" s="8">
        <v>333.898194</v>
      </c>
      <c r="G37" s="8">
        <v>620.450364</v>
      </c>
      <c r="H37" s="8">
        <v>18.182561</v>
      </c>
      <c r="I37" s="36">
        <v>8919.589269999999</v>
      </c>
      <c r="J37" s="37">
        <f t="shared" si="0"/>
        <v>0.12674888010846716</v>
      </c>
      <c r="K37" s="9">
        <f t="shared" si="0"/>
        <v>0.016818031128915428</v>
      </c>
      <c r="L37" s="9">
        <f t="shared" si="0"/>
        <v>0.12327433211507059</v>
      </c>
      <c r="M37" s="9">
        <f t="shared" si="0"/>
        <v>0.6241255837557194</v>
      </c>
      <c r="N37" s="9">
        <f t="shared" si="0"/>
        <v>0.037434256656080314</v>
      </c>
      <c r="O37" s="9">
        <f t="shared" si="0"/>
        <v>0.06956041867160999</v>
      </c>
      <c r="P37" s="14">
        <f t="shared" si="0"/>
        <v>0.002038497564137278</v>
      </c>
      <c r="Q37" s="35">
        <f t="shared" si="1"/>
        <v>1148.730512</v>
      </c>
      <c r="R37" s="8">
        <f t="shared" si="2"/>
        <v>6187.394224</v>
      </c>
      <c r="S37" s="8">
        <f t="shared" si="3"/>
        <v>1249.5663399999999</v>
      </c>
      <c r="T37" s="36">
        <f t="shared" si="4"/>
        <v>333.898194</v>
      </c>
      <c r="U37" s="17">
        <f t="shared" si="35"/>
        <v>0.12878737767260445</v>
      </c>
      <c r="V37" s="9">
        <f t="shared" si="36"/>
        <v>0.6936860024273294</v>
      </c>
      <c r="W37" s="9">
        <f t="shared" si="37"/>
        <v>0.14009236324398602</v>
      </c>
      <c r="X37" s="14">
        <f t="shared" si="38"/>
        <v>0.037434256656080314</v>
      </c>
      <c r="Y37" s="35">
        <v>1339.698994</v>
      </c>
      <c r="Z37" s="8">
        <v>164.350352</v>
      </c>
      <c r="AA37" s="8">
        <v>1261.658985</v>
      </c>
      <c r="AB37" s="8">
        <v>5132.514177999999</v>
      </c>
      <c r="AC37" s="8">
        <v>314.544845</v>
      </c>
      <c r="AD37" s="8">
        <v>689.411703</v>
      </c>
      <c r="AE37" s="8">
        <v>17.410256</v>
      </c>
      <c r="AF37" s="36">
        <v>8919.589312999999</v>
      </c>
      <c r="AG37" s="38">
        <f t="shared" si="16"/>
        <v>0.15019738616282724</v>
      </c>
      <c r="AH37" s="44">
        <f t="shared" si="17"/>
        <v>0.01842577578687096</v>
      </c>
      <c r="AI37" s="44">
        <f t="shared" si="18"/>
        <v>0.14144810336092978</v>
      </c>
      <c r="AJ37" s="44">
        <f t="shared" si="19"/>
        <v>0.5754204619334451</v>
      </c>
      <c r="AK37" s="44">
        <f t="shared" si="20"/>
        <v>0.0352644987878461</v>
      </c>
      <c r="AL37" s="44">
        <f t="shared" si="21"/>
        <v>0.07729186648972236</v>
      </c>
      <c r="AM37" s="45">
        <f t="shared" si="22"/>
        <v>0.0019519122992083695</v>
      </c>
      <c r="AN37" s="42">
        <f t="shared" si="23"/>
        <v>1357.10925</v>
      </c>
      <c r="AO37" s="21">
        <f t="shared" si="24"/>
        <v>5821.925880999999</v>
      </c>
      <c r="AP37" s="21">
        <f t="shared" si="25"/>
        <v>1426.009337</v>
      </c>
      <c r="AQ37" s="43">
        <f t="shared" si="26"/>
        <v>314.544845</v>
      </c>
      <c r="AR37" s="38">
        <f t="shared" si="27"/>
        <v>0.1521492984620356</v>
      </c>
      <c r="AS37" s="44">
        <f t="shared" si="28"/>
        <v>0.6527123284231674</v>
      </c>
      <c r="AT37" s="44">
        <f t="shared" si="29"/>
        <v>0.15987387914780074</v>
      </c>
      <c r="AU37" s="45">
        <f t="shared" si="30"/>
        <v>0.0352644987878461</v>
      </c>
      <c r="AV37" s="49">
        <f t="shared" si="12"/>
        <v>208.37873799999988</v>
      </c>
      <c r="AW37" s="50">
        <f t="shared" si="13"/>
        <v>-365.46834300000046</v>
      </c>
      <c r="AX37" s="50">
        <f t="shared" si="14"/>
        <v>176.4429970000001</v>
      </c>
      <c r="AY37" s="80">
        <f t="shared" si="15"/>
        <v>-19.35334899999998</v>
      </c>
      <c r="AZ37" s="49">
        <f t="shared" si="31"/>
        <v>2.336192078943114</v>
      </c>
      <c r="BA37" s="50">
        <f t="shared" si="32"/>
        <v>-4.097367400416196</v>
      </c>
      <c r="BB37" s="50">
        <f t="shared" si="33"/>
        <v>1.9781515903814717</v>
      </c>
      <c r="BC37" s="51">
        <f t="shared" si="34"/>
        <v>-0.2169757868234215</v>
      </c>
      <c r="BE37" s="4"/>
      <c r="BF37" s="4"/>
      <c r="BG37" s="4"/>
      <c r="BH37" s="4"/>
      <c r="BJ37" s="4"/>
      <c r="BK37" s="4"/>
      <c r="BL37" s="4"/>
      <c r="BM37" s="4"/>
    </row>
    <row r="38" spans="1:65" ht="12.75">
      <c r="A38" s="34">
        <v>3801</v>
      </c>
      <c r="B38" s="35">
        <v>53.138752</v>
      </c>
      <c r="C38" s="8">
        <v>4.655911</v>
      </c>
      <c r="D38" s="8">
        <v>80.93879</v>
      </c>
      <c r="E38" s="8">
        <v>669.555938</v>
      </c>
      <c r="F38" s="8">
        <v>21.027428</v>
      </c>
      <c r="G38" s="8">
        <v>25.543559000000002</v>
      </c>
      <c r="H38" s="8">
        <v>0</v>
      </c>
      <c r="I38" s="36">
        <v>854.860378</v>
      </c>
      <c r="J38" s="37">
        <f t="shared" si="0"/>
        <v>0.062160738019372795</v>
      </c>
      <c r="K38" s="9">
        <f t="shared" si="0"/>
        <v>0.005446399341717999</v>
      </c>
      <c r="L38" s="9">
        <f t="shared" si="0"/>
        <v>0.09468071287777008</v>
      </c>
      <c r="M38" s="9">
        <f t="shared" si="0"/>
        <v>0.7832342628470728</v>
      </c>
      <c r="N38" s="9">
        <f t="shared" si="0"/>
        <v>0.024597499827041933</v>
      </c>
      <c r="O38" s="9">
        <f t="shared" si="0"/>
        <v>0.029880387087024406</v>
      </c>
      <c r="P38" s="14">
        <f t="shared" si="0"/>
        <v>0</v>
      </c>
      <c r="Q38" s="35">
        <f t="shared" si="1"/>
        <v>53.138752</v>
      </c>
      <c r="R38" s="8">
        <f t="shared" si="2"/>
        <v>695.0994969999999</v>
      </c>
      <c r="S38" s="8">
        <f t="shared" si="3"/>
        <v>85.594701</v>
      </c>
      <c r="T38" s="36">
        <f t="shared" si="4"/>
        <v>21.027428</v>
      </c>
      <c r="U38" s="17">
        <f t="shared" si="35"/>
        <v>0.062160738019372795</v>
      </c>
      <c r="V38" s="9">
        <f t="shared" si="36"/>
        <v>0.8131146499340971</v>
      </c>
      <c r="W38" s="9">
        <f t="shared" si="37"/>
        <v>0.10012711221948808</v>
      </c>
      <c r="X38" s="14">
        <f t="shared" si="38"/>
        <v>0.024597499827041933</v>
      </c>
      <c r="Y38" s="35">
        <v>65.157212</v>
      </c>
      <c r="Z38" s="8">
        <v>6.460311</v>
      </c>
      <c r="AA38" s="8">
        <v>93.499427</v>
      </c>
      <c r="AB38" s="8">
        <v>635.379223</v>
      </c>
      <c r="AC38" s="8">
        <v>23.564508</v>
      </c>
      <c r="AD38" s="8">
        <v>30.799701999999996</v>
      </c>
      <c r="AE38" s="8">
        <v>0</v>
      </c>
      <c r="AF38" s="36">
        <v>854.8603830000001</v>
      </c>
      <c r="AG38" s="38">
        <f t="shared" si="16"/>
        <v>0.07621971222065459</v>
      </c>
      <c r="AH38" s="44">
        <f t="shared" si="17"/>
        <v>0.0075571533858129055</v>
      </c>
      <c r="AI38" s="44">
        <f t="shared" si="18"/>
        <v>0.10937391579517095</v>
      </c>
      <c r="AJ38" s="44">
        <f t="shared" si="19"/>
        <v>0.7432549681229933</v>
      </c>
      <c r="AK38" s="44">
        <f t="shared" si="20"/>
        <v>0.02756532950460362</v>
      </c>
      <c r="AL38" s="44">
        <f t="shared" si="21"/>
        <v>0.036028926819673</v>
      </c>
      <c r="AM38" s="45">
        <f t="shared" si="22"/>
        <v>0</v>
      </c>
      <c r="AN38" s="42">
        <f t="shared" si="23"/>
        <v>65.157212</v>
      </c>
      <c r="AO38" s="21">
        <f t="shared" si="24"/>
        <v>666.178925</v>
      </c>
      <c r="AP38" s="21">
        <f t="shared" si="25"/>
        <v>99.959738</v>
      </c>
      <c r="AQ38" s="43">
        <f t="shared" si="26"/>
        <v>23.564508</v>
      </c>
      <c r="AR38" s="38">
        <f t="shared" si="27"/>
        <v>0.07621971222065459</v>
      </c>
      <c r="AS38" s="44">
        <f t="shared" si="28"/>
        <v>0.7792838949426664</v>
      </c>
      <c r="AT38" s="44">
        <f t="shared" si="29"/>
        <v>0.11693106918098385</v>
      </c>
      <c r="AU38" s="45">
        <f t="shared" si="30"/>
        <v>0.02756532950460362</v>
      </c>
      <c r="AV38" s="49">
        <f t="shared" si="12"/>
        <v>12.018460000000005</v>
      </c>
      <c r="AW38" s="50">
        <f t="shared" si="13"/>
        <v>-28.92057199999988</v>
      </c>
      <c r="AX38" s="50">
        <f t="shared" si="14"/>
        <v>14.365037000000001</v>
      </c>
      <c r="AY38" s="80">
        <f t="shared" si="15"/>
        <v>2.5370799999999996</v>
      </c>
      <c r="AZ38" s="49">
        <f t="shared" si="31"/>
        <v>1.405897420128179</v>
      </c>
      <c r="BA38" s="50">
        <f t="shared" si="32"/>
        <v>-3.3830754991430734</v>
      </c>
      <c r="BB38" s="50">
        <f t="shared" si="33"/>
        <v>1.6803956961495767</v>
      </c>
      <c r="BC38" s="51">
        <f t="shared" si="34"/>
        <v>0.2967829677561685</v>
      </c>
      <c r="BE38" s="4"/>
      <c r="BF38" s="4"/>
      <c r="BG38" s="4"/>
      <c r="BH38" s="4"/>
      <c r="BJ38" s="4"/>
      <c r="BK38" s="4"/>
      <c r="BL38" s="4"/>
      <c r="BM38" s="4"/>
    </row>
    <row r="39" spans="1:65" ht="12.75">
      <c r="A39" s="34">
        <v>3802</v>
      </c>
      <c r="B39" s="35">
        <v>84.063542</v>
      </c>
      <c r="C39" s="8">
        <v>14.395119</v>
      </c>
      <c r="D39" s="8">
        <v>143.541816</v>
      </c>
      <c r="E39" s="8">
        <v>1271.811259</v>
      </c>
      <c r="F39" s="8">
        <v>20.67291</v>
      </c>
      <c r="G39" s="8">
        <v>216.295248</v>
      </c>
      <c r="H39" s="8">
        <v>0</v>
      </c>
      <c r="I39" s="36">
        <v>1750.779894</v>
      </c>
      <c r="J39" s="37">
        <f t="shared" si="0"/>
        <v>0.04801491169054972</v>
      </c>
      <c r="K39" s="9">
        <f t="shared" si="0"/>
        <v>0.00822211806825787</v>
      </c>
      <c r="L39" s="9">
        <f t="shared" si="0"/>
        <v>0.08198735688702169</v>
      </c>
      <c r="M39" s="9">
        <f aca="true" t="shared" si="39" ref="M39:P102">E39/$I39</f>
        <v>0.7264255566096877</v>
      </c>
      <c r="N39" s="9">
        <f t="shared" si="39"/>
        <v>0.011807829225619381</v>
      </c>
      <c r="O39" s="9">
        <f t="shared" si="39"/>
        <v>0.12354222751886365</v>
      </c>
      <c r="P39" s="14">
        <f t="shared" si="39"/>
        <v>0</v>
      </c>
      <c r="Q39" s="35">
        <f t="shared" si="1"/>
        <v>84.063542</v>
      </c>
      <c r="R39" s="8">
        <f t="shared" si="2"/>
        <v>1488.106507</v>
      </c>
      <c r="S39" s="8">
        <f t="shared" si="3"/>
        <v>157.936935</v>
      </c>
      <c r="T39" s="36">
        <f t="shared" si="4"/>
        <v>20.67291</v>
      </c>
      <c r="U39" s="17">
        <f t="shared" si="35"/>
        <v>0.04801491169054972</v>
      </c>
      <c r="V39" s="9">
        <f t="shared" si="36"/>
        <v>0.8499677841285513</v>
      </c>
      <c r="W39" s="9">
        <f t="shared" si="37"/>
        <v>0.09020947495527956</v>
      </c>
      <c r="X39" s="14">
        <f t="shared" si="38"/>
        <v>0.011807829225619381</v>
      </c>
      <c r="Y39" s="35">
        <v>94.299326</v>
      </c>
      <c r="Z39" s="8">
        <v>15.285734</v>
      </c>
      <c r="AA39" s="8">
        <v>179.94509</v>
      </c>
      <c r="AB39" s="8">
        <v>1244.187885</v>
      </c>
      <c r="AC39" s="8">
        <v>19.929547</v>
      </c>
      <c r="AD39" s="8">
        <v>197.13232599999998</v>
      </c>
      <c r="AE39" s="8">
        <v>0</v>
      </c>
      <c r="AF39" s="36">
        <v>1750.779908</v>
      </c>
      <c r="AG39" s="38">
        <f t="shared" si="16"/>
        <v>0.05386132564302797</v>
      </c>
      <c r="AH39" s="44">
        <f t="shared" si="17"/>
        <v>0.008730814223069892</v>
      </c>
      <c r="AI39" s="44">
        <f t="shared" si="18"/>
        <v>0.10277996144271462</v>
      </c>
      <c r="AJ39" s="44">
        <f t="shared" si="19"/>
        <v>0.7106478028813826</v>
      </c>
      <c r="AK39" s="44">
        <f t="shared" si="20"/>
        <v>0.011383239588425385</v>
      </c>
      <c r="AL39" s="44">
        <f t="shared" si="21"/>
        <v>0.11259686421781583</v>
      </c>
      <c r="AM39" s="45">
        <f t="shared" si="22"/>
        <v>0</v>
      </c>
      <c r="AN39" s="42">
        <f t="shared" si="23"/>
        <v>94.299326</v>
      </c>
      <c r="AO39" s="21">
        <f t="shared" si="24"/>
        <v>1441.320211</v>
      </c>
      <c r="AP39" s="21">
        <f t="shared" si="25"/>
        <v>195.23082399999998</v>
      </c>
      <c r="AQ39" s="43">
        <f t="shared" si="26"/>
        <v>19.929547</v>
      </c>
      <c r="AR39" s="38">
        <f t="shared" si="27"/>
        <v>0.05386132564302797</v>
      </c>
      <c r="AS39" s="44">
        <f t="shared" si="28"/>
        <v>0.8232446670991984</v>
      </c>
      <c r="AT39" s="44">
        <f t="shared" si="29"/>
        <v>0.1115107756657845</v>
      </c>
      <c r="AU39" s="45">
        <f t="shared" si="30"/>
        <v>0.011383239588425385</v>
      </c>
      <c r="AV39" s="49">
        <f t="shared" si="12"/>
        <v>10.235783999999995</v>
      </c>
      <c r="AW39" s="50">
        <f t="shared" si="13"/>
        <v>-46.78629599999999</v>
      </c>
      <c r="AX39" s="50">
        <f t="shared" si="14"/>
        <v>37.29388899999998</v>
      </c>
      <c r="AY39" s="80">
        <f t="shared" si="15"/>
        <v>-0.7433630000000022</v>
      </c>
      <c r="AZ39" s="49">
        <f t="shared" si="31"/>
        <v>0.5846413952478251</v>
      </c>
      <c r="BA39" s="50">
        <f t="shared" si="32"/>
        <v>-2.6723117029352927</v>
      </c>
      <c r="BB39" s="50">
        <f t="shared" si="33"/>
        <v>2.1301300710504942</v>
      </c>
      <c r="BC39" s="51">
        <f t="shared" si="34"/>
        <v>-0.042458963719399674</v>
      </c>
      <c r="BE39" s="4"/>
      <c r="BF39" s="4"/>
      <c r="BG39" s="4"/>
      <c r="BH39" s="4"/>
      <c r="BJ39" s="4"/>
      <c r="BK39" s="4"/>
      <c r="BL39" s="4"/>
      <c r="BM39" s="4"/>
    </row>
    <row r="40" spans="1:65" ht="12.75">
      <c r="A40" s="34">
        <v>3803</v>
      </c>
      <c r="B40" s="35">
        <v>200.531387</v>
      </c>
      <c r="C40" s="8">
        <v>26.331668</v>
      </c>
      <c r="D40" s="8">
        <v>558.419728</v>
      </c>
      <c r="E40" s="8">
        <v>2279.910194</v>
      </c>
      <c r="F40" s="8">
        <v>29.033931</v>
      </c>
      <c r="G40" s="8">
        <v>166.12322699999999</v>
      </c>
      <c r="H40" s="8">
        <v>3.279602</v>
      </c>
      <c r="I40" s="36">
        <v>3263.629737</v>
      </c>
      <c r="J40" s="37">
        <f aca="true" t="shared" si="40" ref="J40:O103">B40/$I40</f>
        <v>0.061444282335879445</v>
      </c>
      <c r="K40" s="9">
        <f t="shared" si="40"/>
        <v>0.008068215490708405</v>
      </c>
      <c r="L40" s="9">
        <f t="shared" si="40"/>
        <v>0.17110388524444306</v>
      </c>
      <c r="M40" s="9">
        <f t="shared" si="39"/>
        <v>0.6985811436121253</v>
      </c>
      <c r="N40" s="9">
        <f t="shared" si="39"/>
        <v>0.008896208620371446</v>
      </c>
      <c r="O40" s="9">
        <f t="shared" si="39"/>
        <v>0.05090137067837361</v>
      </c>
      <c r="P40" s="14">
        <f t="shared" si="39"/>
        <v>0.0010048940180985978</v>
      </c>
      <c r="Q40" s="35">
        <f t="shared" si="1"/>
        <v>203.810989</v>
      </c>
      <c r="R40" s="8">
        <f t="shared" si="2"/>
        <v>2446.033421</v>
      </c>
      <c r="S40" s="8">
        <f t="shared" si="3"/>
        <v>584.751396</v>
      </c>
      <c r="T40" s="36">
        <f t="shared" si="4"/>
        <v>29.033931</v>
      </c>
      <c r="U40" s="17">
        <f t="shared" si="35"/>
        <v>0.06244917635397805</v>
      </c>
      <c r="V40" s="9">
        <f t="shared" si="36"/>
        <v>0.749482514290499</v>
      </c>
      <c r="W40" s="9">
        <f t="shared" si="37"/>
        <v>0.1791721007351515</v>
      </c>
      <c r="X40" s="14">
        <f t="shared" si="38"/>
        <v>0.008896208620371446</v>
      </c>
      <c r="Y40" s="35">
        <v>220.856226</v>
      </c>
      <c r="Z40" s="8">
        <v>25.577038</v>
      </c>
      <c r="AA40" s="8">
        <v>640.437395</v>
      </c>
      <c r="AB40" s="8">
        <v>2170.217619</v>
      </c>
      <c r="AC40" s="8">
        <v>23.272891</v>
      </c>
      <c r="AD40" s="8">
        <v>179.98896200000001</v>
      </c>
      <c r="AE40" s="8">
        <v>3.279605</v>
      </c>
      <c r="AF40" s="36">
        <v>3263.6297360000003</v>
      </c>
      <c r="AG40" s="38">
        <f t="shared" si="16"/>
        <v>0.06767196152680477</v>
      </c>
      <c r="AH40" s="44">
        <f t="shared" si="17"/>
        <v>0.007836991344340113</v>
      </c>
      <c r="AI40" s="44">
        <f t="shared" si="18"/>
        <v>0.19623469774751595</v>
      </c>
      <c r="AJ40" s="44">
        <f t="shared" si="19"/>
        <v>0.6649705370667788</v>
      </c>
      <c r="AK40" s="44">
        <f t="shared" si="20"/>
        <v>0.007130983866262032</v>
      </c>
      <c r="AL40" s="44">
        <f t="shared" si="21"/>
        <v>0.055149933204570505</v>
      </c>
      <c r="AM40" s="45">
        <f t="shared" si="22"/>
        <v>0.00100489493732052</v>
      </c>
      <c r="AN40" s="42">
        <f t="shared" si="23"/>
        <v>224.135831</v>
      </c>
      <c r="AO40" s="21">
        <f t="shared" si="24"/>
        <v>2350.206581</v>
      </c>
      <c r="AP40" s="21">
        <f t="shared" si="25"/>
        <v>666.014433</v>
      </c>
      <c r="AQ40" s="43">
        <f t="shared" si="26"/>
        <v>23.272891</v>
      </c>
      <c r="AR40" s="38">
        <f t="shared" si="27"/>
        <v>0.06867685646412529</v>
      </c>
      <c r="AS40" s="44">
        <f t="shared" si="28"/>
        <v>0.7201204702713492</v>
      </c>
      <c r="AT40" s="44">
        <f t="shared" si="29"/>
        <v>0.20407168909185608</v>
      </c>
      <c r="AU40" s="45">
        <f t="shared" si="30"/>
        <v>0.007130983866262032</v>
      </c>
      <c r="AV40" s="49">
        <f t="shared" si="12"/>
        <v>20.32484199999999</v>
      </c>
      <c r="AW40" s="50">
        <f t="shared" si="13"/>
        <v>-95.82684000000017</v>
      </c>
      <c r="AX40" s="50">
        <f t="shared" si="14"/>
        <v>81.26303700000005</v>
      </c>
      <c r="AY40" s="80">
        <f t="shared" si="15"/>
        <v>-5.761039999999998</v>
      </c>
      <c r="AZ40" s="49">
        <f t="shared" si="31"/>
        <v>0.6227680110147238</v>
      </c>
      <c r="BA40" s="50">
        <f t="shared" si="32"/>
        <v>-2.936204401914977</v>
      </c>
      <c r="BB40" s="50">
        <f t="shared" si="33"/>
        <v>2.4899588356704583</v>
      </c>
      <c r="BC40" s="51">
        <f t="shared" si="34"/>
        <v>-0.1765224754109414</v>
      </c>
      <c r="BE40" s="4"/>
      <c r="BF40" s="4"/>
      <c r="BG40" s="4"/>
      <c r="BH40" s="4"/>
      <c r="BJ40" s="4"/>
      <c r="BK40" s="4"/>
      <c r="BL40" s="4"/>
      <c r="BM40" s="4"/>
    </row>
    <row r="41" spans="1:65" ht="12.75">
      <c r="A41" s="34">
        <v>3804</v>
      </c>
      <c r="B41" s="35">
        <v>199.89893</v>
      </c>
      <c r="C41" s="8">
        <v>65.671984</v>
      </c>
      <c r="D41" s="8">
        <v>390.277482</v>
      </c>
      <c r="E41" s="8">
        <v>1244.514418</v>
      </c>
      <c r="F41" s="8">
        <v>19.804132</v>
      </c>
      <c r="G41" s="8">
        <v>240.050362</v>
      </c>
      <c r="H41" s="8">
        <v>0</v>
      </c>
      <c r="I41" s="36">
        <v>2160.2173080000002</v>
      </c>
      <c r="J41" s="37">
        <f t="shared" si="40"/>
        <v>0.09253649124081548</v>
      </c>
      <c r="K41" s="9">
        <f t="shared" si="40"/>
        <v>0.03040063782323884</v>
      </c>
      <c r="L41" s="9">
        <f t="shared" si="40"/>
        <v>0.18066584345689354</v>
      </c>
      <c r="M41" s="9">
        <f t="shared" si="39"/>
        <v>0.576106122930851</v>
      </c>
      <c r="N41" s="9">
        <f t="shared" si="39"/>
        <v>0.009167657312372575</v>
      </c>
      <c r="O41" s="9">
        <f t="shared" si="39"/>
        <v>0.11112324723582855</v>
      </c>
      <c r="P41" s="14">
        <f t="shared" si="39"/>
        <v>0</v>
      </c>
      <c r="Q41" s="35">
        <f t="shared" si="1"/>
        <v>199.89893</v>
      </c>
      <c r="R41" s="8">
        <f t="shared" si="2"/>
        <v>1484.56478</v>
      </c>
      <c r="S41" s="8">
        <f t="shared" si="3"/>
        <v>455.94946600000003</v>
      </c>
      <c r="T41" s="36">
        <f t="shared" si="4"/>
        <v>19.804132</v>
      </c>
      <c r="U41" s="17">
        <f t="shared" si="35"/>
        <v>0.09253649124081548</v>
      </c>
      <c r="V41" s="9">
        <f t="shared" si="36"/>
        <v>0.6872293701666794</v>
      </c>
      <c r="W41" s="9">
        <f t="shared" si="37"/>
        <v>0.2110664812801324</v>
      </c>
      <c r="X41" s="14">
        <f t="shared" si="38"/>
        <v>0.009167657312372575</v>
      </c>
      <c r="Y41" s="35">
        <v>231.909892</v>
      </c>
      <c r="Z41" s="8">
        <v>69.517245</v>
      </c>
      <c r="AA41" s="8">
        <v>449.491434</v>
      </c>
      <c r="AB41" s="8">
        <v>1141.038331</v>
      </c>
      <c r="AC41" s="8">
        <v>18.784676</v>
      </c>
      <c r="AD41" s="8">
        <v>249.475739</v>
      </c>
      <c r="AE41" s="8">
        <v>0</v>
      </c>
      <c r="AF41" s="36">
        <v>2160.217317</v>
      </c>
      <c r="AG41" s="38">
        <f t="shared" si="16"/>
        <v>0.1073548902423663</v>
      </c>
      <c r="AH41" s="44">
        <f t="shared" si="17"/>
        <v>0.032180672167820626</v>
      </c>
      <c r="AI41" s="44">
        <f t="shared" si="18"/>
        <v>0.2080769524137152</v>
      </c>
      <c r="AJ41" s="44">
        <f t="shared" si="19"/>
        <v>0.528205346181774</v>
      </c>
      <c r="AK41" s="44">
        <f t="shared" si="20"/>
        <v>0.008695734420066964</v>
      </c>
      <c r="AL41" s="44">
        <f t="shared" si="21"/>
        <v>0.11548640874050435</v>
      </c>
      <c r="AM41" s="45">
        <f t="shared" si="22"/>
        <v>0</v>
      </c>
      <c r="AN41" s="42">
        <f t="shared" si="23"/>
        <v>231.909892</v>
      </c>
      <c r="AO41" s="21">
        <f t="shared" si="24"/>
        <v>1390.51407</v>
      </c>
      <c r="AP41" s="21">
        <f t="shared" si="25"/>
        <v>519.008679</v>
      </c>
      <c r="AQ41" s="43">
        <f t="shared" si="26"/>
        <v>18.784676</v>
      </c>
      <c r="AR41" s="38">
        <f t="shared" si="27"/>
        <v>0.1073548902423663</v>
      </c>
      <c r="AS41" s="44">
        <f t="shared" si="28"/>
        <v>0.6436917549222783</v>
      </c>
      <c r="AT41" s="44">
        <f t="shared" si="29"/>
        <v>0.24025762458153585</v>
      </c>
      <c r="AU41" s="45">
        <f t="shared" si="30"/>
        <v>0.008695734420066964</v>
      </c>
      <c r="AV41" s="49">
        <f t="shared" si="12"/>
        <v>32.010962000000006</v>
      </c>
      <c r="AW41" s="50">
        <f t="shared" si="13"/>
        <v>-94.05070999999998</v>
      </c>
      <c r="AX41" s="50">
        <f t="shared" si="14"/>
        <v>63.059213</v>
      </c>
      <c r="AY41" s="80">
        <f t="shared" si="15"/>
        <v>-1.0194559999999981</v>
      </c>
      <c r="AZ41" s="49">
        <f t="shared" si="31"/>
        <v>1.4818399001550824</v>
      </c>
      <c r="BA41" s="50">
        <f t="shared" si="32"/>
        <v>-4.353761524440114</v>
      </c>
      <c r="BB41" s="50">
        <f t="shared" si="33"/>
        <v>2.919114330140346</v>
      </c>
      <c r="BC41" s="51">
        <f t="shared" si="34"/>
        <v>-0.047192289230561096</v>
      </c>
      <c r="BE41" s="4"/>
      <c r="BF41" s="4"/>
      <c r="BG41" s="4"/>
      <c r="BH41" s="4"/>
      <c r="BJ41" s="4"/>
      <c r="BK41" s="4"/>
      <c r="BL41" s="4"/>
      <c r="BM41" s="4"/>
    </row>
    <row r="42" spans="1:65" ht="12.75">
      <c r="A42" s="34">
        <v>3805</v>
      </c>
      <c r="B42" s="35">
        <v>702.121529</v>
      </c>
      <c r="C42" s="8">
        <v>62.209961</v>
      </c>
      <c r="D42" s="8">
        <v>1030.618792</v>
      </c>
      <c r="E42" s="8">
        <v>7005.146888</v>
      </c>
      <c r="F42" s="8">
        <v>270.555759</v>
      </c>
      <c r="G42" s="8">
        <v>868.200016</v>
      </c>
      <c r="H42" s="8">
        <v>13.700626</v>
      </c>
      <c r="I42" s="36">
        <v>9952.553571000002</v>
      </c>
      <c r="J42" s="37">
        <f t="shared" si="40"/>
        <v>0.07054687261828554</v>
      </c>
      <c r="K42" s="9">
        <f t="shared" si="40"/>
        <v>0.006250653217408337</v>
      </c>
      <c r="L42" s="9">
        <f t="shared" si="40"/>
        <v>0.10355320216542643</v>
      </c>
      <c r="M42" s="9">
        <f t="shared" si="39"/>
        <v>0.7038542257548627</v>
      </c>
      <c r="N42" s="9">
        <f t="shared" si="39"/>
        <v>0.02718455691495619</v>
      </c>
      <c r="O42" s="9">
        <f t="shared" si="39"/>
        <v>0.08723389528188853</v>
      </c>
      <c r="P42" s="14">
        <f t="shared" si="39"/>
        <v>0.001376594047172097</v>
      </c>
      <c r="Q42" s="35">
        <f t="shared" si="1"/>
        <v>715.8221550000001</v>
      </c>
      <c r="R42" s="8">
        <f t="shared" si="2"/>
        <v>7873.346904</v>
      </c>
      <c r="S42" s="8">
        <f t="shared" si="3"/>
        <v>1092.828753</v>
      </c>
      <c r="T42" s="36">
        <f t="shared" si="4"/>
        <v>270.555759</v>
      </c>
      <c r="U42" s="17">
        <f t="shared" si="35"/>
        <v>0.07192346666545764</v>
      </c>
      <c r="V42" s="9">
        <f t="shared" si="36"/>
        <v>0.7910881210367512</v>
      </c>
      <c r="W42" s="9">
        <f t="shared" si="37"/>
        <v>0.10980385538283477</v>
      </c>
      <c r="X42" s="14">
        <f t="shared" si="38"/>
        <v>0.02718455691495619</v>
      </c>
      <c r="Y42" s="35">
        <v>786.991526</v>
      </c>
      <c r="Z42" s="8">
        <v>72.076474</v>
      </c>
      <c r="AA42" s="8">
        <v>1237.540884</v>
      </c>
      <c r="AB42" s="8">
        <v>6777.241463</v>
      </c>
      <c r="AC42" s="8">
        <v>164.425149</v>
      </c>
      <c r="AD42" s="8">
        <v>900.7726269999999</v>
      </c>
      <c r="AE42" s="8">
        <v>13.505433</v>
      </c>
      <c r="AF42" s="36">
        <v>9952.553556</v>
      </c>
      <c r="AG42" s="38">
        <f t="shared" si="16"/>
        <v>0.0790743320682197</v>
      </c>
      <c r="AH42" s="44">
        <f t="shared" si="17"/>
        <v>0.007242008142515126</v>
      </c>
      <c r="AI42" s="44">
        <f t="shared" si="18"/>
        <v>0.12434405654504362</v>
      </c>
      <c r="AJ42" s="44">
        <f t="shared" si="19"/>
        <v>0.6809550347709451</v>
      </c>
      <c r="AK42" s="44">
        <f t="shared" si="20"/>
        <v>0.0165209006740849</v>
      </c>
      <c r="AL42" s="44">
        <f t="shared" si="21"/>
        <v>0.0905066845984827</v>
      </c>
      <c r="AM42" s="45">
        <f t="shared" si="22"/>
        <v>0.0013569816935577685</v>
      </c>
      <c r="AN42" s="42">
        <f t="shared" si="23"/>
        <v>800.4969590000001</v>
      </c>
      <c r="AO42" s="21">
        <f t="shared" si="24"/>
        <v>7678.014090000001</v>
      </c>
      <c r="AP42" s="21">
        <f t="shared" si="25"/>
        <v>1309.617358</v>
      </c>
      <c r="AQ42" s="43">
        <f t="shared" si="26"/>
        <v>164.425149</v>
      </c>
      <c r="AR42" s="38">
        <f t="shared" si="27"/>
        <v>0.08043131376177748</v>
      </c>
      <c r="AS42" s="44">
        <f t="shared" si="28"/>
        <v>0.7714617193694279</v>
      </c>
      <c r="AT42" s="44">
        <f t="shared" si="29"/>
        <v>0.13158606468755873</v>
      </c>
      <c r="AU42" s="45">
        <f t="shared" si="30"/>
        <v>0.0165209006740849</v>
      </c>
      <c r="AV42" s="49">
        <f t="shared" si="12"/>
        <v>84.674804</v>
      </c>
      <c r="AW42" s="50">
        <f t="shared" si="13"/>
        <v>-195.33281399999942</v>
      </c>
      <c r="AX42" s="50">
        <f t="shared" si="14"/>
        <v>216.78860499999996</v>
      </c>
      <c r="AY42" s="80">
        <f t="shared" si="15"/>
        <v>-106.13061000000002</v>
      </c>
      <c r="AZ42" s="49">
        <f t="shared" si="31"/>
        <v>0.850784709631984</v>
      </c>
      <c r="BA42" s="50">
        <f t="shared" si="32"/>
        <v>-1.9626401667323323</v>
      </c>
      <c r="BB42" s="50">
        <f t="shared" si="33"/>
        <v>2.1782209304723965</v>
      </c>
      <c r="BC42" s="51">
        <f t="shared" si="34"/>
        <v>-1.0663656240871289</v>
      </c>
      <c r="BE42" s="4"/>
      <c r="BF42" s="4"/>
      <c r="BG42" s="4"/>
      <c r="BH42" s="4"/>
      <c r="BJ42" s="4"/>
      <c r="BK42" s="4"/>
      <c r="BL42" s="4"/>
      <c r="BM42" s="4"/>
    </row>
    <row r="43" spans="1:65" ht="12.75">
      <c r="A43" s="34">
        <v>3900</v>
      </c>
      <c r="B43" s="35">
        <v>730.090322</v>
      </c>
      <c r="C43" s="8">
        <v>99.74292</v>
      </c>
      <c r="D43" s="8">
        <v>598.987346</v>
      </c>
      <c r="E43" s="8">
        <v>2870.235386</v>
      </c>
      <c r="F43" s="8">
        <v>99.956732</v>
      </c>
      <c r="G43" s="8">
        <v>254.214052</v>
      </c>
      <c r="H43" s="8">
        <v>33.34737</v>
      </c>
      <c r="I43" s="36">
        <v>4686.574128</v>
      </c>
      <c r="J43" s="37">
        <f t="shared" si="40"/>
        <v>0.15578337225865382</v>
      </c>
      <c r="K43" s="9">
        <f t="shared" si="40"/>
        <v>0.021282693343968376</v>
      </c>
      <c r="L43" s="9">
        <f t="shared" si="40"/>
        <v>0.12780921194041123</v>
      </c>
      <c r="M43" s="9">
        <f t="shared" si="39"/>
        <v>0.6124378506789725</v>
      </c>
      <c r="N43" s="9">
        <f t="shared" si="39"/>
        <v>0.021328315581910284</v>
      </c>
      <c r="O43" s="9">
        <f t="shared" si="39"/>
        <v>0.0542430451448948</v>
      </c>
      <c r="P43" s="14">
        <f t="shared" si="39"/>
        <v>0.007115511051188903</v>
      </c>
      <c r="Q43" s="35">
        <f t="shared" si="1"/>
        <v>763.437692</v>
      </c>
      <c r="R43" s="8">
        <f t="shared" si="2"/>
        <v>3124.4494379999996</v>
      </c>
      <c r="S43" s="8">
        <f t="shared" si="3"/>
        <v>698.730266</v>
      </c>
      <c r="T43" s="36">
        <f t="shared" si="4"/>
        <v>99.956732</v>
      </c>
      <c r="U43" s="17">
        <f t="shared" si="35"/>
        <v>0.16289888330984273</v>
      </c>
      <c r="V43" s="9">
        <f t="shared" si="36"/>
        <v>0.6666808958238672</v>
      </c>
      <c r="W43" s="9">
        <f t="shared" si="37"/>
        <v>0.14909190528437963</v>
      </c>
      <c r="X43" s="14">
        <f t="shared" si="38"/>
        <v>0.021328315581910284</v>
      </c>
      <c r="Y43" s="35">
        <v>858.337493</v>
      </c>
      <c r="Z43" s="8">
        <v>109.510466</v>
      </c>
      <c r="AA43" s="8">
        <v>695.449105</v>
      </c>
      <c r="AB43" s="8">
        <v>2611.515505</v>
      </c>
      <c r="AC43" s="8">
        <v>88.111392</v>
      </c>
      <c r="AD43" s="8">
        <v>291.79024300000003</v>
      </c>
      <c r="AE43" s="8">
        <v>31.859957</v>
      </c>
      <c r="AF43" s="36">
        <v>4686.574161</v>
      </c>
      <c r="AG43" s="38">
        <f t="shared" si="16"/>
        <v>0.18314817381674411</v>
      </c>
      <c r="AH43" s="44">
        <f t="shared" si="17"/>
        <v>0.02336684815155878</v>
      </c>
      <c r="AI43" s="44">
        <f t="shared" si="18"/>
        <v>0.14839178598393013</v>
      </c>
      <c r="AJ43" s="44">
        <f t="shared" si="19"/>
        <v>0.5572333721123636</v>
      </c>
      <c r="AK43" s="44">
        <f t="shared" si="20"/>
        <v>0.01880081048405429</v>
      </c>
      <c r="AL43" s="44">
        <f t="shared" si="21"/>
        <v>0.06226088290307739</v>
      </c>
      <c r="AM43" s="45">
        <f t="shared" si="22"/>
        <v>0.006798133589662491</v>
      </c>
      <c r="AN43" s="42">
        <f t="shared" si="23"/>
        <v>890.19745</v>
      </c>
      <c r="AO43" s="21">
        <f t="shared" si="24"/>
        <v>2903.3057479999998</v>
      </c>
      <c r="AP43" s="21">
        <f t="shared" si="25"/>
        <v>804.959571</v>
      </c>
      <c r="AQ43" s="43">
        <f t="shared" si="26"/>
        <v>88.111392</v>
      </c>
      <c r="AR43" s="38">
        <f t="shared" si="27"/>
        <v>0.1899463074064066</v>
      </c>
      <c r="AS43" s="44">
        <f t="shared" si="28"/>
        <v>0.6194942550154409</v>
      </c>
      <c r="AT43" s="44">
        <f t="shared" si="29"/>
        <v>0.1717586341354889</v>
      </c>
      <c r="AU43" s="45">
        <f t="shared" si="30"/>
        <v>0.01880081048405429</v>
      </c>
      <c r="AV43" s="49">
        <f t="shared" si="12"/>
        <v>126.75975800000003</v>
      </c>
      <c r="AW43" s="50">
        <f t="shared" si="13"/>
        <v>-221.14368999999988</v>
      </c>
      <c r="AX43" s="50">
        <f t="shared" si="14"/>
        <v>106.22930499999995</v>
      </c>
      <c r="AY43" s="80">
        <f t="shared" si="15"/>
        <v>-11.845340000000007</v>
      </c>
      <c r="AZ43" s="49">
        <f t="shared" si="31"/>
        <v>2.7047424096563883</v>
      </c>
      <c r="BA43" s="50">
        <f t="shared" si="32"/>
        <v>-4.718664080842638</v>
      </c>
      <c r="BB43" s="50">
        <f t="shared" si="33"/>
        <v>2.2666728851109266</v>
      </c>
      <c r="BC43" s="51">
        <f t="shared" si="34"/>
        <v>-0.2527505097855993</v>
      </c>
      <c r="BE43" s="4"/>
      <c r="BF43" s="4"/>
      <c r="BG43" s="4"/>
      <c r="BH43" s="4"/>
      <c r="BJ43" s="4"/>
      <c r="BK43" s="4"/>
      <c r="BL43" s="4"/>
      <c r="BM43" s="4"/>
    </row>
    <row r="44" spans="1:65" ht="12.75">
      <c r="A44" s="34">
        <v>3901</v>
      </c>
      <c r="B44" s="35">
        <v>38.353158</v>
      </c>
      <c r="C44" s="8">
        <v>3.720298</v>
      </c>
      <c r="D44" s="8">
        <v>165.936259</v>
      </c>
      <c r="E44" s="8">
        <v>513.2009350000001</v>
      </c>
      <c r="F44" s="8">
        <v>47.839575</v>
      </c>
      <c r="G44" s="8">
        <v>120.558264</v>
      </c>
      <c r="H44" s="8">
        <v>0</v>
      </c>
      <c r="I44" s="36">
        <v>889.6084890000001</v>
      </c>
      <c r="J44" s="37">
        <f t="shared" si="40"/>
        <v>0.0431124011003002</v>
      </c>
      <c r="K44" s="9">
        <f t="shared" si="40"/>
        <v>0.004181949752055479</v>
      </c>
      <c r="L44" s="9">
        <f t="shared" si="40"/>
        <v>0.1865272881855335</v>
      </c>
      <c r="M44" s="9">
        <f t="shared" si="39"/>
        <v>0.5768840353320864</v>
      </c>
      <c r="N44" s="9">
        <f t="shared" si="39"/>
        <v>0.05377598751758314</v>
      </c>
      <c r="O44" s="9">
        <f t="shared" si="39"/>
        <v>0.13551833811244127</v>
      </c>
      <c r="P44" s="14">
        <f t="shared" si="39"/>
        <v>0</v>
      </c>
      <c r="Q44" s="35">
        <f t="shared" si="1"/>
        <v>38.353158</v>
      </c>
      <c r="R44" s="8">
        <f t="shared" si="2"/>
        <v>633.7591990000001</v>
      </c>
      <c r="S44" s="8">
        <f t="shared" si="3"/>
        <v>169.65655700000002</v>
      </c>
      <c r="T44" s="36">
        <f t="shared" si="4"/>
        <v>47.839575</v>
      </c>
      <c r="U44" s="17">
        <f t="shared" si="35"/>
        <v>0.0431124011003002</v>
      </c>
      <c r="V44" s="9">
        <f t="shared" si="36"/>
        <v>0.7124023734445277</v>
      </c>
      <c r="W44" s="9">
        <f t="shared" si="37"/>
        <v>0.19070923793758898</v>
      </c>
      <c r="X44" s="14">
        <f t="shared" si="38"/>
        <v>0.05377598751758314</v>
      </c>
      <c r="Y44" s="35">
        <v>48.767076</v>
      </c>
      <c r="Z44" s="8">
        <v>5.384888</v>
      </c>
      <c r="AA44" s="8">
        <v>198.774186</v>
      </c>
      <c r="AB44" s="8">
        <v>500.039014</v>
      </c>
      <c r="AC44" s="8">
        <v>3.497909</v>
      </c>
      <c r="AD44" s="8">
        <v>133.145411</v>
      </c>
      <c r="AE44" s="8">
        <v>0</v>
      </c>
      <c r="AF44" s="36">
        <v>889.608484</v>
      </c>
      <c r="AG44" s="38">
        <f t="shared" si="16"/>
        <v>0.05481858211000053</v>
      </c>
      <c r="AH44" s="44">
        <f t="shared" si="17"/>
        <v>0.006053098713180108</v>
      </c>
      <c r="AI44" s="44">
        <f t="shared" si="18"/>
        <v>0.22344007331072127</v>
      </c>
      <c r="AJ44" s="44">
        <f t="shared" si="19"/>
        <v>0.5620888516498856</v>
      </c>
      <c r="AK44" s="44">
        <f t="shared" si="20"/>
        <v>0.003931964502645388</v>
      </c>
      <c r="AL44" s="44">
        <f t="shared" si="21"/>
        <v>0.14966742409311698</v>
      </c>
      <c r="AM44" s="45">
        <f t="shared" si="22"/>
        <v>0</v>
      </c>
      <c r="AN44" s="42">
        <f t="shared" si="23"/>
        <v>48.767076</v>
      </c>
      <c r="AO44" s="21">
        <f t="shared" si="24"/>
        <v>633.184425</v>
      </c>
      <c r="AP44" s="21">
        <f t="shared" si="25"/>
        <v>204.15907399999998</v>
      </c>
      <c r="AQ44" s="43">
        <f t="shared" si="26"/>
        <v>3.497909</v>
      </c>
      <c r="AR44" s="38">
        <f t="shared" si="27"/>
        <v>0.05481858211000053</v>
      </c>
      <c r="AS44" s="44">
        <f t="shared" si="28"/>
        <v>0.7117562757430027</v>
      </c>
      <c r="AT44" s="44">
        <f t="shared" si="29"/>
        <v>0.22949317202390135</v>
      </c>
      <c r="AU44" s="45">
        <f t="shared" si="30"/>
        <v>0.003931964502645388</v>
      </c>
      <c r="AV44" s="49">
        <f t="shared" si="12"/>
        <v>10.413918000000002</v>
      </c>
      <c r="AW44" s="50">
        <f t="shared" si="13"/>
        <v>-0.5747740000000476</v>
      </c>
      <c r="AX44" s="50">
        <f t="shared" si="14"/>
        <v>34.502516999999955</v>
      </c>
      <c r="AY44" s="80">
        <f t="shared" si="15"/>
        <v>-44.341666000000004</v>
      </c>
      <c r="AZ44" s="49">
        <f t="shared" si="31"/>
        <v>1.1706181009700327</v>
      </c>
      <c r="BA44" s="50">
        <f t="shared" si="32"/>
        <v>-0.06460977015250169</v>
      </c>
      <c r="BB44" s="50">
        <f t="shared" si="33"/>
        <v>3.8783934086312364</v>
      </c>
      <c r="BC44" s="51">
        <f t="shared" si="34"/>
        <v>-4.984402301493775</v>
      </c>
      <c r="BE44" s="4"/>
      <c r="BF44" s="4"/>
      <c r="BG44" s="4"/>
      <c r="BH44" s="4"/>
      <c r="BJ44" s="4"/>
      <c r="BK44" s="4"/>
      <c r="BL44" s="4"/>
      <c r="BM44" s="4"/>
    </row>
    <row r="45" spans="1:65" ht="12.75">
      <c r="A45" s="34">
        <v>3902</v>
      </c>
      <c r="B45" s="35">
        <v>74.407451</v>
      </c>
      <c r="C45" s="8">
        <v>1.523892</v>
      </c>
      <c r="D45" s="8">
        <v>110.438864</v>
      </c>
      <c r="E45" s="8">
        <v>663.8692850000001</v>
      </c>
      <c r="F45" s="8">
        <v>109.550653</v>
      </c>
      <c r="G45" s="8">
        <v>172.805975</v>
      </c>
      <c r="H45" s="8">
        <v>3.172005</v>
      </c>
      <c r="I45" s="36">
        <v>1135.768125</v>
      </c>
      <c r="J45" s="37">
        <f t="shared" si="40"/>
        <v>0.06551288890943298</v>
      </c>
      <c r="K45" s="9">
        <f t="shared" si="40"/>
        <v>0.0013417280926069305</v>
      </c>
      <c r="L45" s="9">
        <f t="shared" si="40"/>
        <v>0.0972371574523629</v>
      </c>
      <c r="M45" s="9">
        <f t="shared" si="39"/>
        <v>0.584511283938348</v>
      </c>
      <c r="N45" s="9">
        <f t="shared" si="39"/>
        <v>0.09645512194665613</v>
      </c>
      <c r="O45" s="9">
        <f t="shared" si="39"/>
        <v>0.1521489916790894</v>
      </c>
      <c r="P45" s="14">
        <f t="shared" si="39"/>
        <v>0.0027928279815037068</v>
      </c>
      <c r="Q45" s="35">
        <f t="shared" si="1"/>
        <v>77.579456</v>
      </c>
      <c r="R45" s="8">
        <f t="shared" si="2"/>
        <v>836.6752600000001</v>
      </c>
      <c r="S45" s="8">
        <f t="shared" si="3"/>
        <v>111.962756</v>
      </c>
      <c r="T45" s="36">
        <f t="shared" si="4"/>
        <v>109.550653</v>
      </c>
      <c r="U45" s="17">
        <f t="shared" si="35"/>
        <v>0.06830571689093669</v>
      </c>
      <c r="V45" s="9">
        <f t="shared" si="36"/>
        <v>0.7366602756174374</v>
      </c>
      <c r="W45" s="9">
        <f t="shared" si="37"/>
        <v>0.09857888554496984</v>
      </c>
      <c r="X45" s="14">
        <f t="shared" si="38"/>
        <v>0.09645512194665613</v>
      </c>
      <c r="Y45" s="35">
        <v>82.837147</v>
      </c>
      <c r="Z45" s="8">
        <v>2.963812</v>
      </c>
      <c r="AA45" s="8">
        <v>135.969216</v>
      </c>
      <c r="AB45" s="8">
        <v>666.755974</v>
      </c>
      <c r="AC45" s="8">
        <v>62.821826</v>
      </c>
      <c r="AD45" s="8">
        <v>181.24815500000003</v>
      </c>
      <c r="AE45" s="8">
        <v>3.172005</v>
      </c>
      <c r="AF45" s="36">
        <v>1135.768135</v>
      </c>
      <c r="AG45" s="38">
        <f t="shared" si="16"/>
        <v>0.07293491090005717</v>
      </c>
      <c r="AH45" s="44">
        <f t="shared" si="17"/>
        <v>0.002609522080046048</v>
      </c>
      <c r="AI45" s="44">
        <f t="shared" si="18"/>
        <v>0.11971564706484432</v>
      </c>
      <c r="AJ45" s="44">
        <f t="shared" si="19"/>
        <v>0.5870529021933945</v>
      </c>
      <c r="AK45" s="44">
        <f t="shared" si="20"/>
        <v>0.05531219323486473</v>
      </c>
      <c r="AL45" s="44">
        <f t="shared" si="21"/>
        <v>0.15958200534990363</v>
      </c>
      <c r="AM45" s="45">
        <f t="shared" si="22"/>
        <v>0.0027928279815037068</v>
      </c>
      <c r="AN45" s="42">
        <f t="shared" si="23"/>
        <v>86.009152</v>
      </c>
      <c r="AO45" s="21">
        <f t="shared" si="24"/>
        <v>848.004129</v>
      </c>
      <c r="AP45" s="21">
        <f t="shared" si="25"/>
        <v>138.93302799999998</v>
      </c>
      <c r="AQ45" s="43">
        <f t="shared" si="26"/>
        <v>62.821826</v>
      </c>
      <c r="AR45" s="38">
        <f t="shared" si="27"/>
        <v>0.07572773888156088</v>
      </c>
      <c r="AS45" s="44">
        <f t="shared" si="28"/>
        <v>0.7466349075432981</v>
      </c>
      <c r="AT45" s="44">
        <f t="shared" si="29"/>
        <v>0.12232516914489036</v>
      </c>
      <c r="AU45" s="45">
        <f t="shared" si="30"/>
        <v>0.05531219323486473</v>
      </c>
      <c r="AV45" s="49">
        <f t="shared" si="12"/>
        <v>8.429696000000007</v>
      </c>
      <c r="AW45" s="50">
        <f t="shared" si="13"/>
        <v>11.32886899999994</v>
      </c>
      <c r="AX45" s="50">
        <f t="shared" si="14"/>
        <v>26.97027199999998</v>
      </c>
      <c r="AY45" s="80">
        <f t="shared" si="15"/>
        <v>-46.728826999999995</v>
      </c>
      <c r="AZ45" s="49">
        <f t="shared" si="31"/>
        <v>0.7422021990624195</v>
      </c>
      <c r="BA45" s="50">
        <f t="shared" si="32"/>
        <v>0.9974631925860677</v>
      </c>
      <c r="BB45" s="50">
        <f t="shared" si="33"/>
        <v>2.374628359992052</v>
      </c>
      <c r="BC45" s="51">
        <f t="shared" si="34"/>
        <v>-4.11429287117914</v>
      </c>
      <c r="BE45" s="4"/>
      <c r="BF45" s="4"/>
      <c r="BG45" s="4"/>
      <c r="BH45" s="4"/>
      <c r="BJ45" s="4"/>
      <c r="BK45" s="4"/>
      <c r="BL45" s="4"/>
      <c r="BM45" s="4"/>
    </row>
    <row r="46" spans="1:65" ht="12.75">
      <c r="A46" s="34">
        <v>3903</v>
      </c>
      <c r="B46" s="35">
        <v>62.715027</v>
      </c>
      <c r="C46" s="8">
        <v>5.900538</v>
      </c>
      <c r="D46" s="8">
        <v>103.315923</v>
      </c>
      <c r="E46" s="8">
        <v>802.767532</v>
      </c>
      <c r="F46" s="8">
        <v>55.374084</v>
      </c>
      <c r="G46" s="8">
        <v>221.770929</v>
      </c>
      <c r="H46" s="8">
        <v>0</v>
      </c>
      <c r="I46" s="36">
        <v>1251.844033</v>
      </c>
      <c r="J46" s="37">
        <f t="shared" si="40"/>
        <v>0.050098115537369016</v>
      </c>
      <c r="K46" s="9">
        <f t="shared" si="40"/>
        <v>0.004713476954361135</v>
      </c>
      <c r="L46" s="9">
        <f t="shared" si="40"/>
        <v>0.08253098650988257</v>
      </c>
      <c r="M46" s="9">
        <f t="shared" si="39"/>
        <v>0.641268010102022</v>
      </c>
      <c r="N46" s="9">
        <f t="shared" si="39"/>
        <v>0.04423401201769358</v>
      </c>
      <c r="O46" s="9">
        <f t="shared" si="39"/>
        <v>0.17715539887867163</v>
      </c>
      <c r="P46" s="14">
        <f t="shared" si="39"/>
        <v>0</v>
      </c>
      <c r="Q46" s="35">
        <f t="shared" si="1"/>
        <v>62.715027</v>
      </c>
      <c r="R46" s="8">
        <f t="shared" si="2"/>
        <v>1024.5384609999999</v>
      </c>
      <c r="S46" s="8">
        <f t="shared" si="3"/>
        <v>109.216461</v>
      </c>
      <c r="T46" s="36">
        <f t="shared" si="4"/>
        <v>55.374084</v>
      </c>
      <c r="U46" s="17">
        <f t="shared" si="35"/>
        <v>0.050098115537369016</v>
      </c>
      <c r="V46" s="9">
        <f t="shared" si="36"/>
        <v>0.8184234089806935</v>
      </c>
      <c r="W46" s="9">
        <f t="shared" si="37"/>
        <v>0.08724446346424371</v>
      </c>
      <c r="X46" s="14">
        <f t="shared" si="38"/>
        <v>0.04423401201769358</v>
      </c>
      <c r="Y46" s="35">
        <v>88.191241</v>
      </c>
      <c r="Z46" s="8">
        <v>10.788267</v>
      </c>
      <c r="AA46" s="8">
        <v>129.403543</v>
      </c>
      <c r="AB46" s="8">
        <v>770.508885</v>
      </c>
      <c r="AC46" s="8">
        <v>35.830198</v>
      </c>
      <c r="AD46" s="8">
        <v>217.121895</v>
      </c>
      <c r="AE46" s="8">
        <v>0</v>
      </c>
      <c r="AF46" s="36">
        <v>1251.844029</v>
      </c>
      <c r="AG46" s="38">
        <f t="shared" si="16"/>
        <v>0.07044906448022348</v>
      </c>
      <c r="AH46" s="44">
        <f t="shared" si="17"/>
        <v>0.008617900246044467</v>
      </c>
      <c r="AI46" s="44">
        <f t="shared" si="18"/>
        <v>0.10337033974582999</v>
      </c>
      <c r="AJ46" s="44">
        <f t="shared" si="19"/>
        <v>0.6154991074674875</v>
      </c>
      <c r="AK46" s="44">
        <f t="shared" si="20"/>
        <v>0.028621934566508415</v>
      </c>
      <c r="AL46" s="44">
        <f t="shared" si="21"/>
        <v>0.17344165029861988</v>
      </c>
      <c r="AM46" s="45">
        <f t="shared" si="22"/>
        <v>0</v>
      </c>
      <c r="AN46" s="42">
        <f t="shared" si="23"/>
        <v>88.191241</v>
      </c>
      <c r="AO46" s="21">
        <f t="shared" si="24"/>
        <v>987.63078</v>
      </c>
      <c r="AP46" s="21">
        <f t="shared" si="25"/>
        <v>140.19181</v>
      </c>
      <c r="AQ46" s="43">
        <f t="shared" si="26"/>
        <v>35.830198</v>
      </c>
      <c r="AR46" s="38">
        <f t="shared" si="27"/>
        <v>0.07044906448022348</v>
      </c>
      <c r="AS46" s="44">
        <f t="shared" si="28"/>
        <v>0.7889407577661074</v>
      </c>
      <c r="AT46" s="44">
        <f t="shared" si="29"/>
        <v>0.11198823999187445</v>
      </c>
      <c r="AU46" s="45">
        <f t="shared" si="30"/>
        <v>0.028621934566508415</v>
      </c>
      <c r="AV46" s="49">
        <f t="shared" si="12"/>
        <v>25.476214000000006</v>
      </c>
      <c r="AW46" s="50">
        <f t="shared" si="13"/>
        <v>-36.90768099999991</v>
      </c>
      <c r="AX46" s="50">
        <f t="shared" si="14"/>
        <v>30.97534900000001</v>
      </c>
      <c r="AY46" s="80">
        <f t="shared" si="15"/>
        <v>-19.543886</v>
      </c>
      <c r="AZ46" s="49">
        <f t="shared" si="31"/>
        <v>2.035094894285446</v>
      </c>
      <c r="BA46" s="50">
        <f t="shared" si="32"/>
        <v>-2.9482651214586153</v>
      </c>
      <c r="BB46" s="50">
        <f t="shared" si="33"/>
        <v>2.474377652763074</v>
      </c>
      <c r="BC46" s="51">
        <f t="shared" si="34"/>
        <v>-1.5612077451185165</v>
      </c>
      <c r="BE46" s="4"/>
      <c r="BF46" s="4"/>
      <c r="BG46" s="4"/>
      <c r="BH46" s="4"/>
      <c r="BJ46" s="4"/>
      <c r="BK46" s="4"/>
      <c r="BL46" s="4"/>
      <c r="BM46" s="4"/>
    </row>
    <row r="47" spans="1:65" ht="12.75">
      <c r="A47" s="34">
        <v>3904</v>
      </c>
      <c r="B47" s="35">
        <v>97.244741</v>
      </c>
      <c r="C47" s="8">
        <v>4.77978</v>
      </c>
      <c r="D47" s="8">
        <v>169.581279</v>
      </c>
      <c r="E47" s="8">
        <v>1383.856998</v>
      </c>
      <c r="F47" s="8">
        <v>69.515942</v>
      </c>
      <c r="G47" s="8">
        <v>225.151512</v>
      </c>
      <c r="H47" s="8">
        <v>0</v>
      </c>
      <c r="I47" s="36">
        <v>1950.130252</v>
      </c>
      <c r="J47" s="37">
        <f t="shared" si="40"/>
        <v>0.04986576712005184</v>
      </c>
      <c r="K47" s="9">
        <f t="shared" si="40"/>
        <v>0.002451005513656326</v>
      </c>
      <c r="L47" s="9">
        <f t="shared" si="40"/>
        <v>0.08695894996043577</v>
      </c>
      <c r="M47" s="9">
        <f t="shared" si="39"/>
        <v>0.709622855489142</v>
      </c>
      <c r="N47" s="9">
        <f t="shared" si="39"/>
        <v>0.03564681996431077</v>
      </c>
      <c r="O47" s="9">
        <f t="shared" si="39"/>
        <v>0.11545460195240333</v>
      </c>
      <c r="P47" s="14">
        <f t="shared" si="39"/>
        <v>0</v>
      </c>
      <c r="Q47" s="35">
        <f t="shared" si="1"/>
        <v>97.244741</v>
      </c>
      <c r="R47" s="8">
        <f t="shared" si="2"/>
        <v>1609.00851</v>
      </c>
      <c r="S47" s="8">
        <f t="shared" si="3"/>
        <v>174.36105899999998</v>
      </c>
      <c r="T47" s="36">
        <f t="shared" si="4"/>
        <v>69.515942</v>
      </c>
      <c r="U47" s="17">
        <f t="shared" si="35"/>
        <v>0.04986576712005184</v>
      </c>
      <c r="V47" s="9">
        <f t="shared" si="36"/>
        <v>0.8250774574415453</v>
      </c>
      <c r="W47" s="9">
        <f t="shared" si="37"/>
        <v>0.0894099554740921</v>
      </c>
      <c r="X47" s="14">
        <f t="shared" si="38"/>
        <v>0.03564681996431077</v>
      </c>
      <c r="Y47" s="35">
        <v>134.773959</v>
      </c>
      <c r="Z47" s="8">
        <v>7.833347</v>
      </c>
      <c r="AA47" s="8">
        <v>206.282014</v>
      </c>
      <c r="AB47" s="8">
        <v>1308.33894</v>
      </c>
      <c r="AC47" s="8">
        <v>61.378862</v>
      </c>
      <c r="AD47" s="8">
        <v>231.52312600000002</v>
      </c>
      <c r="AE47" s="8">
        <v>0</v>
      </c>
      <c r="AF47" s="36">
        <v>1950.1302480000002</v>
      </c>
      <c r="AG47" s="38">
        <f t="shared" si="16"/>
        <v>0.06911023448909606</v>
      </c>
      <c r="AH47" s="44">
        <f t="shared" si="17"/>
        <v>0.004016832717694797</v>
      </c>
      <c r="AI47" s="44">
        <f t="shared" si="18"/>
        <v>0.10577858262977195</v>
      </c>
      <c r="AJ47" s="44">
        <f t="shared" si="19"/>
        <v>0.6708982329042912</v>
      </c>
      <c r="AK47" s="44">
        <f t="shared" si="20"/>
        <v>0.03147423713726379</v>
      </c>
      <c r="AL47" s="44">
        <f t="shared" si="21"/>
        <v>0.11872187807073721</v>
      </c>
      <c r="AM47" s="45">
        <f t="shared" si="22"/>
        <v>0</v>
      </c>
      <c r="AN47" s="42">
        <f t="shared" si="23"/>
        <v>134.773959</v>
      </c>
      <c r="AO47" s="21">
        <f t="shared" si="24"/>
        <v>1539.8620660000001</v>
      </c>
      <c r="AP47" s="21">
        <f t="shared" si="25"/>
        <v>214.115361</v>
      </c>
      <c r="AQ47" s="43">
        <f t="shared" si="26"/>
        <v>61.378862</v>
      </c>
      <c r="AR47" s="38">
        <f t="shared" si="27"/>
        <v>0.06911023448909606</v>
      </c>
      <c r="AS47" s="44">
        <f t="shared" si="28"/>
        <v>0.7896201109750285</v>
      </c>
      <c r="AT47" s="44">
        <f t="shared" si="29"/>
        <v>0.10979541534746676</v>
      </c>
      <c r="AU47" s="45">
        <f t="shared" si="30"/>
        <v>0.03147423713726379</v>
      </c>
      <c r="AV47" s="49">
        <f t="shared" si="12"/>
        <v>37.529217999999986</v>
      </c>
      <c r="AW47" s="50">
        <f t="shared" si="13"/>
        <v>-69.14644399999975</v>
      </c>
      <c r="AX47" s="50">
        <f t="shared" si="14"/>
        <v>39.754302000000024</v>
      </c>
      <c r="AY47" s="80">
        <f t="shared" si="15"/>
        <v>-8.137079999999997</v>
      </c>
      <c r="AZ47" s="49">
        <f t="shared" si="31"/>
        <v>1.924446736904422</v>
      </c>
      <c r="BA47" s="50">
        <f t="shared" si="32"/>
        <v>-3.545734646651677</v>
      </c>
      <c r="BB47" s="50">
        <f t="shared" si="33"/>
        <v>2.038545987337466</v>
      </c>
      <c r="BC47" s="51">
        <f t="shared" si="34"/>
        <v>-0.41725828270469806</v>
      </c>
      <c r="BE47" s="4"/>
      <c r="BF47" s="4"/>
      <c r="BG47" s="4"/>
      <c r="BH47" s="4"/>
      <c r="BJ47" s="4"/>
      <c r="BK47" s="4"/>
      <c r="BL47" s="4"/>
      <c r="BM47" s="4"/>
    </row>
    <row r="48" spans="1:65" ht="12.75">
      <c r="A48" s="34">
        <v>3905</v>
      </c>
      <c r="B48" s="35">
        <v>103.906449</v>
      </c>
      <c r="C48" s="8">
        <v>12.790093</v>
      </c>
      <c r="D48" s="8">
        <v>577.707033</v>
      </c>
      <c r="E48" s="8">
        <v>1526.0776859999999</v>
      </c>
      <c r="F48" s="8">
        <v>26.986842</v>
      </c>
      <c r="G48" s="8">
        <v>165.364122</v>
      </c>
      <c r="H48" s="8">
        <v>33.073197</v>
      </c>
      <c r="I48" s="36">
        <v>2445.905422</v>
      </c>
      <c r="J48" s="37">
        <f t="shared" si="40"/>
        <v>0.04248179347631374</v>
      </c>
      <c r="K48" s="9">
        <f t="shared" si="40"/>
        <v>0.005229185431684285</v>
      </c>
      <c r="L48" s="9">
        <f t="shared" si="40"/>
        <v>0.23619352890906672</v>
      </c>
      <c r="M48" s="9">
        <f t="shared" si="39"/>
        <v>0.6239316010641723</v>
      </c>
      <c r="N48" s="9">
        <f t="shared" si="39"/>
        <v>0.011033477319794748</v>
      </c>
      <c r="O48" s="9">
        <f t="shared" si="39"/>
        <v>0.06760855121895225</v>
      </c>
      <c r="P48" s="14">
        <f t="shared" si="39"/>
        <v>0.013521862580015984</v>
      </c>
      <c r="Q48" s="35">
        <f t="shared" si="1"/>
        <v>136.979646</v>
      </c>
      <c r="R48" s="8">
        <f t="shared" si="2"/>
        <v>1691.4418079999998</v>
      </c>
      <c r="S48" s="8">
        <f t="shared" si="3"/>
        <v>590.497126</v>
      </c>
      <c r="T48" s="36">
        <f t="shared" si="4"/>
        <v>26.986842</v>
      </c>
      <c r="U48" s="17">
        <f t="shared" si="35"/>
        <v>0.056003656056329724</v>
      </c>
      <c r="V48" s="9">
        <f t="shared" si="36"/>
        <v>0.6915401522831245</v>
      </c>
      <c r="W48" s="9">
        <f t="shared" si="37"/>
        <v>0.241422714340751</v>
      </c>
      <c r="X48" s="14">
        <f t="shared" si="38"/>
        <v>0.011033477319794748</v>
      </c>
      <c r="Y48" s="35">
        <v>125.048591</v>
      </c>
      <c r="Z48" s="8">
        <v>14.926148</v>
      </c>
      <c r="AA48" s="8">
        <v>655.276879</v>
      </c>
      <c r="AB48" s="8">
        <v>1433.16789</v>
      </c>
      <c r="AC48" s="8">
        <v>16.269312</v>
      </c>
      <c r="AD48" s="8">
        <v>168.143379</v>
      </c>
      <c r="AE48" s="8">
        <v>33.073199</v>
      </c>
      <c r="AF48" s="36">
        <v>2445.905398</v>
      </c>
      <c r="AG48" s="38">
        <f t="shared" si="16"/>
        <v>0.051125685349578495</v>
      </c>
      <c r="AH48" s="44">
        <f t="shared" si="17"/>
        <v>0.006102504154798836</v>
      </c>
      <c r="AI48" s="44">
        <f t="shared" si="18"/>
        <v>0.26790769303916284</v>
      </c>
      <c r="AJ48" s="44">
        <f t="shared" si="19"/>
        <v>0.5859457512580796</v>
      </c>
      <c r="AK48" s="44">
        <f t="shared" si="20"/>
        <v>0.006651652125901375</v>
      </c>
      <c r="AL48" s="44">
        <f t="shared" si="21"/>
        <v>0.06874484086245262</v>
      </c>
      <c r="AM48" s="45">
        <f t="shared" si="22"/>
        <v>0.01352186339770909</v>
      </c>
      <c r="AN48" s="42">
        <f t="shared" si="23"/>
        <v>158.12179</v>
      </c>
      <c r="AO48" s="21">
        <f t="shared" si="24"/>
        <v>1601.311269</v>
      </c>
      <c r="AP48" s="21">
        <f t="shared" si="25"/>
        <v>670.203027</v>
      </c>
      <c r="AQ48" s="43">
        <f t="shared" si="26"/>
        <v>16.269312</v>
      </c>
      <c r="AR48" s="38">
        <f t="shared" si="27"/>
        <v>0.06464754874728759</v>
      </c>
      <c r="AS48" s="44">
        <f t="shared" si="28"/>
        <v>0.6546905921205322</v>
      </c>
      <c r="AT48" s="44">
        <f t="shared" si="29"/>
        <v>0.2740101971939617</v>
      </c>
      <c r="AU48" s="45">
        <f t="shared" si="30"/>
        <v>0.006651652125901375</v>
      </c>
      <c r="AV48" s="49">
        <f t="shared" si="12"/>
        <v>21.142144000000002</v>
      </c>
      <c r="AW48" s="50">
        <f t="shared" si="13"/>
        <v>-90.13053899999977</v>
      </c>
      <c r="AX48" s="50">
        <f t="shared" si="14"/>
        <v>79.70590100000004</v>
      </c>
      <c r="AY48" s="80">
        <f t="shared" si="15"/>
        <v>-10.71753</v>
      </c>
      <c r="AZ48" s="49">
        <f t="shared" si="31"/>
        <v>0.8643892690957867</v>
      </c>
      <c r="BA48" s="50">
        <f t="shared" si="32"/>
        <v>-3.684956016259233</v>
      </c>
      <c r="BB48" s="50">
        <f t="shared" si="33"/>
        <v>3.2587482853210696</v>
      </c>
      <c r="BC48" s="51">
        <f t="shared" si="34"/>
        <v>-0.4381825193893373</v>
      </c>
      <c r="BE48" s="4"/>
      <c r="BF48" s="4"/>
      <c r="BG48" s="4"/>
      <c r="BH48" s="4"/>
      <c r="BJ48" s="4"/>
      <c r="BK48" s="4"/>
      <c r="BL48" s="4"/>
      <c r="BM48" s="4"/>
    </row>
    <row r="49" spans="1:65" ht="12.75">
      <c r="A49" s="34">
        <v>3906</v>
      </c>
      <c r="B49" s="35">
        <v>189.069826</v>
      </c>
      <c r="C49" s="8">
        <v>16.907737</v>
      </c>
      <c r="D49" s="8">
        <v>287.243402</v>
      </c>
      <c r="E49" s="8">
        <v>1908.5767620000001</v>
      </c>
      <c r="F49" s="8">
        <v>78.759479</v>
      </c>
      <c r="G49" s="8">
        <v>362.38018</v>
      </c>
      <c r="H49" s="8">
        <v>9.044692</v>
      </c>
      <c r="I49" s="36">
        <v>2851.982078</v>
      </c>
      <c r="J49" s="37">
        <f t="shared" si="40"/>
        <v>0.06629418447558702</v>
      </c>
      <c r="K49" s="9">
        <f t="shared" si="40"/>
        <v>0.005928416286492527</v>
      </c>
      <c r="L49" s="9">
        <f t="shared" si="40"/>
        <v>0.10071711327212625</v>
      </c>
      <c r="M49" s="9">
        <f t="shared" si="39"/>
        <v>0.6692106436161133</v>
      </c>
      <c r="N49" s="9">
        <f t="shared" si="39"/>
        <v>0.027615699133436138</v>
      </c>
      <c r="O49" s="9">
        <f t="shared" si="39"/>
        <v>0.12706257265618062</v>
      </c>
      <c r="P49" s="14">
        <f t="shared" si="39"/>
        <v>0.0031713705600642274</v>
      </c>
      <c r="Q49" s="35">
        <f t="shared" si="1"/>
        <v>198.114518</v>
      </c>
      <c r="R49" s="8">
        <f t="shared" si="2"/>
        <v>2270.9569420000003</v>
      </c>
      <c r="S49" s="8">
        <f t="shared" si="3"/>
        <v>304.151139</v>
      </c>
      <c r="T49" s="36">
        <f t="shared" si="4"/>
        <v>78.759479</v>
      </c>
      <c r="U49" s="17">
        <f t="shared" si="35"/>
        <v>0.06946555503565124</v>
      </c>
      <c r="V49" s="9">
        <f t="shared" si="36"/>
        <v>0.796273216272294</v>
      </c>
      <c r="W49" s="9">
        <f t="shared" si="37"/>
        <v>0.10664552955861878</v>
      </c>
      <c r="X49" s="14">
        <f t="shared" si="38"/>
        <v>0.027615699133436138</v>
      </c>
      <c r="Y49" s="35">
        <v>215.682392</v>
      </c>
      <c r="Z49" s="8">
        <v>19.931476</v>
      </c>
      <c r="AA49" s="8">
        <v>353.730327</v>
      </c>
      <c r="AB49" s="8">
        <v>1811.1945819999999</v>
      </c>
      <c r="AC49" s="8">
        <v>61.099316</v>
      </c>
      <c r="AD49" s="8">
        <v>381.299312</v>
      </c>
      <c r="AE49" s="8">
        <v>9.044694</v>
      </c>
      <c r="AF49" s="36">
        <v>2851.982099</v>
      </c>
      <c r="AG49" s="38">
        <f t="shared" si="16"/>
        <v>0.07562543736293423</v>
      </c>
      <c r="AH49" s="44">
        <f t="shared" si="17"/>
        <v>0.006988639989623385</v>
      </c>
      <c r="AI49" s="44">
        <f t="shared" si="18"/>
        <v>0.1240296458132231</v>
      </c>
      <c r="AJ49" s="44">
        <f t="shared" si="19"/>
        <v>0.6350652046418644</v>
      </c>
      <c r="AK49" s="44">
        <f t="shared" si="20"/>
        <v>0.02142345720589062</v>
      </c>
      <c r="AL49" s="44">
        <f t="shared" si="21"/>
        <v>0.1336962510884334</v>
      </c>
      <c r="AM49" s="45">
        <f t="shared" si="22"/>
        <v>0.0031713712613309067</v>
      </c>
      <c r="AN49" s="42">
        <f t="shared" si="23"/>
        <v>224.72708599999999</v>
      </c>
      <c r="AO49" s="21">
        <f t="shared" si="24"/>
        <v>2192.4938939999997</v>
      </c>
      <c r="AP49" s="21">
        <f t="shared" si="25"/>
        <v>373.66180299999996</v>
      </c>
      <c r="AQ49" s="43">
        <f t="shared" si="26"/>
        <v>61.099316</v>
      </c>
      <c r="AR49" s="38">
        <f t="shared" si="27"/>
        <v>0.07879680862426514</v>
      </c>
      <c r="AS49" s="44">
        <f t="shared" si="28"/>
        <v>0.7687614557302977</v>
      </c>
      <c r="AT49" s="44">
        <f t="shared" si="29"/>
        <v>0.13101828580284647</v>
      </c>
      <c r="AU49" s="45">
        <f t="shared" si="30"/>
        <v>0.02142345720589062</v>
      </c>
      <c r="AV49" s="49">
        <f t="shared" si="12"/>
        <v>26.612567999999982</v>
      </c>
      <c r="AW49" s="50">
        <f t="shared" si="13"/>
        <v>-78.46304800000053</v>
      </c>
      <c r="AX49" s="50">
        <f t="shared" si="14"/>
        <v>69.51066399999996</v>
      </c>
      <c r="AY49" s="80">
        <f t="shared" si="15"/>
        <v>-17.660162999999997</v>
      </c>
      <c r="AZ49" s="49">
        <f t="shared" si="31"/>
        <v>0.9331253588613891</v>
      </c>
      <c r="BA49" s="50">
        <f t="shared" si="32"/>
        <v>-2.751176054199622</v>
      </c>
      <c r="BB49" s="50">
        <f t="shared" si="33"/>
        <v>2.437275624422769</v>
      </c>
      <c r="BC49" s="51">
        <f t="shared" si="34"/>
        <v>-0.6192241927545518</v>
      </c>
      <c r="BE49" s="4"/>
      <c r="BF49" s="4"/>
      <c r="BG49" s="4"/>
      <c r="BH49" s="4"/>
      <c r="BJ49" s="4"/>
      <c r="BK49" s="4"/>
      <c r="BL49" s="4"/>
      <c r="BM49" s="4"/>
    </row>
    <row r="50" spans="1:65" ht="12.75">
      <c r="A50" s="34">
        <v>3907</v>
      </c>
      <c r="B50" s="35">
        <v>195.160051</v>
      </c>
      <c r="C50" s="8">
        <v>24.666432</v>
      </c>
      <c r="D50" s="8">
        <v>648.334126</v>
      </c>
      <c r="E50" s="8">
        <v>1748.239818</v>
      </c>
      <c r="F50" s="8">
        <v>38.468054</v>
      </c>
      <c r="G50" s="8">
        <v>429.994899</v>
      </c>
      <c r="H50" s="8">
        <v>40.54669</v>
      </c>
      <c r="I50" s="36">
        <v>3125.41007</v>
      </c>
      <c r="J50" s="37">
        <f t="shared" si="40"/>
        <v>0.06244302239673785</v>
      </c>
      <c r="K50" s="9">
        <f t="shared" si="40"/>
        <v>0.00789222260360862</v>
      </c>
      <c r="L50" s="9">
        <f t="shared" si="40"/>
        <v>0.2074396995847652</v>
      </c>
      <c r="M50" s="9">
        <f t="shared" si="39"/>
        <v>0.5593633407599535</v>
      </c>
      <c r="N50" s="9">
        <f t="shared" si="39"/>
        <v>0.012308162173420015</v>
      </c>
      <c r="O50" s="9">
        <f t="shared" si="39"/>
        <v>0.13758031406099616</v>
      </c>
      <c r="P50" s="14">
        <f t="shared" si="39"/>
        <v>0.012973238420518687</v>
      </c>
      <c r="Q50" s="35">
        <f t="shared" si="1"/>
        <v>235.70674100000002</v>
      </c>
      <c r="R50" s="8">
        <f t="shared" si="2"/>
        <v>2178.234717</v>
      </c>
      <c r="S50" s="8">
        <f t="shared" si="3"/>
        <v>673.000558</v>
      </c>
      <c r="T50" s="36">
        <f t="shared" si="4"/>
        <v>38.468054</v>
      </c>
      <c r="U50" s="17">
        <f t="shared" si="35"/>
        <v>0.07541626081725654</v>
      </c>
      <c r="V50" s="9">
        <f t="shared" si="36"/>
        <v>0.6969436548209496</v>
      </c>
      <c r="W50" s="9">
        <f t="shared" si="37"/>
        <v>0.21533192218837383</v>
      </c>
      <c r="X50" s="14">
        <f t="shared" si="38"/>
        <v>0.012308162173420015</v>
      </c>
      <c r="Y50" s="35">
        <v>232.749688</v>
      </c>
      <c r="Z50" s="8">
        <v>26.683428</v>
      </c>
      <c r="AA50" s="8">
        <v>730.849482</v>
      </c>
      <c r="AB50" s="8">
        <v>1635.0508959999997</v>
      </c>
      <c r="AC50" s="8">
        <v>20.995277</v>
      </c>
      <c r="AD50" s="8">
        <v>438.534604</v>
      </c>
      <c r="AE50" s="8">
        <v>40.546695</v>
      </c>
      <c r="AF50" s="36">
        <v>3125.4100699999995</v>
      </c>
      <c r="AG50" s="38">
        <f t="shared" si="16"/>
        <v>0.07447012801107408</v>
      </c>
      <c r="AH50" s="44">
        <f t="shared" si="17"/>
        <v>0.008537576638703286</v>
      </c>
      <c r="AI50" s="44">
        <f t="shared" si="18"/>
        <v>0.2338411490432038</v>
      </c>
      <c r="AJ50" s="44">
        <f t="shared" si="19"/>
        <v>0.5231476380313831</v>
      </c>
      <c r="AK50" s="44">
        <f t="shared" si="20"/>
        <v>0.006717607139468902</v>
      </c>
      <c r="AL50" s="44">
        <f t="shared" si="21"/>
        <v>0.140312661115858</v>
      </c>
      <c r="AM50" s="45">
        <f t="shared" si="22"/>
        <v>0.012973240020308759</v>
      </c>
      <c r="AN50" s="42">
        <f t="shared" si="23"/>
        <v>273.296383</v>
      </c>
      <c r="AO50" s="21">
        <f t="shared" si="24"/>
        <v>2073.5854999999997</v>
      </c>
      <c r="AP50" s="21">
        <f t="shared" si="25"/>
        <v>757.53291</v>
      </c>
      <c r="AQ50" s="43">
        <f t="shared" si="26"/>
        <v>20.995277</v>
      </c>
      <c r="AR50" s="38">
        <f t="shared" si="27"/>
        <v>0.08744336803138283</v>
      </c>
      <c r="AS50" s="44">
        <f t="shared" si="28"/>
        <v>0.6634602991472411</v>
      </c>
      <c r="AT50" s="44">
        <f t="shared" si="29"/>
        <v>0.2423787256819071</v>
      </c>
      <c r="AU50" s="45">
        <f t="shared" si="30"/>
        <v>0.006717607139468902</v>
      </c>
      <c r="AV50" s="49">
        <f t="shared" si="12"/>
        <v>37.58964199999997</v>
      </c>
      <c r="AW50" s="50">
        <f t="shared" si="13"/>
        <v>-104.64921700000014</v>
      </c>
      <c r="AX50" s="50">
        <f t="shared" si="14"/>
        <v>84.53235200000006</v>
      </c>
      <c r="AY50" s="80">
        <f t="shared" si="15"/>
        <v>-17.472777</v>
      </c>
      <c r="AZ50" s="49">
        <f t="shared" si="31"/>
        <v>1.2027107214126296</v>
      </c>
      <c r="BA50" s="50">
        <f t="shared" si="32"/>
        <v>-3.3483355673708415</v>
      </c>
      <c r="BB50" s="50">
        <f t="shared" si="33"/>
        <v>2.704680349353328</v>
      </c>
      <c r="BC50" s="51">
        <f t="shared" si="34"/>
        <v>-0.5590555033951113</v>
      </c>
      <c r="BE50" s="4"/>
      <c r="BF50" s="4"/>
      <c r="BG50" s="4"/>
      <c r="BH50" s="4"/>
      <c r="BJ50" s="4"/>
      <c r="BK50" s="4"/>
      <c r="BL50" s="4"/>
      <c r="BM50" s="4"/>
    </row>
    <row r="51" spans="1:65" ht="12.75">
      <c r="A51" s="34">
        <v>4000</v>
      </c>
      <c r="B51" s="35">
        <v>2298.671415</v>
      </c>
      <c r="C51" s="8">
        <v>480.113119</v>
      </c>
      <c r="D51" s="8">
        <v>1145.822716</v>
      </c>
      <c r="E51" s="8">
        <v>8661.559567</v>
      </c>
      <c r="F51" s="8">
        <v>1032.276438</v>
      </c>
      <c r="G51" s="8">
        <v>709.495053</v>
      </c>
      <c r="H51" s="8">
        <v>117.967252</v>
      </c>
      <c r="I51" s="36">
        <v>14445.905560000003</v>
      </c>
      <c r="J51" s="37">
        <f t="shared" si="40"/>
        <v>0.15912269434772625</v>
      </c>
      <c r="K51" s="9">
        <f t="shared" si="40"/>
        <v>0.033235238663708935</v>
      </c>
      <c r="L51" s="9">
        <f t="shared" si="40"/>
        <v>0.07931816466893749</v>
      </c>
      <c r="M51" s="9">
        <f t="shared" si="39"/>
        <v>0.5995857809692062</v>
      </c>
      <c r="N51" s="9">
        <f t="shared" si="39"/>
        <v>0.07145806358158137</v>
      </c>
      <c r="O51" s="9">
        <f t="shared" si="39"/>
        <v>0.049113920207574706</v>
      </c>
      <c r="P51" s="14">
        <f t="shared" si="39"/>
        <v>0.008166137561264797</v>
      </c>
      <c r="Q51" s="35">
        <f t="shared" si="1"/>
        <v>2416.6386669999997</v>
      </c>
      <c r="R51" s="8">
        <f t="shared" si="2"/>
        <v>9371.05462</v>
      </c>
      <c r="S51" s="8">
        <f t="shared" si="3"/>
        <v>1625.9358349999998</v>
      </c>
      <c r="T51" s="36">
        <f t="shared" si="4"/>
        <v>1032.276438</v>
      </c>
      <c r="U51" s="17">
        <f t="shared" si="35"/>
        <v>0.16728883190899105</v>
      </c>
      <c r="V51" s="9">
        <f t="shared" si="36"/>
        <v>0.648699701176781</v>
      </c>
      <c r="W51" s="9">
        <f t="shared" si="37"/>
        <v>0.11255340333264642</v>
      </c>
      <c r="X51" s="14">
        <f t="shared" si="38"/>
        <v>0.07145806358158137</v>
      </c>
      <c r="Y51" s="35">
        <v>2603.98696</v>
      </c>
      <c r="Z51" s="8">
        <v>441.46179</v>
      </c>
      <c r="AA51" s="8">
        <v>1298.595312</v>
      </c>
      <c r="AB51" s="8">
        <v>8162.926452</v>
      </c>
      <c r="AC51" s="8">
        <v>1025.349293</v>
      </c>
      <c r="AD51" s="8">
        <v>796.997521</v>
      </c>
      <c r="AE51" s="8">
        <v>116.588315</v>
      </c>
      <c r="AF51" s="36">
        <v>14445.905643</v>
      </c>
      <c r="AG51" s="38">
        <f t="shared" si="16"/>
        <v>0.18025778648382634</v>
      </c>
      <c r="AH51" s="44">
        <f t="shared" si="17"/>
        <v>0.030559648072349708</v>
      </c>
      <c r="AI51" s="44">
        <f t="shared" si="18"/>
        <v>0.08989365925219296</v>
      </c>
      <c r="AJ51" s="44">
        <f t="shared" si="19"/>
        <v>0.565068518418308</v>
      </c>
      <c r="AK51" s="44">
        <f t="shared" si="20"/>
        <v>0.0709785405104088</v>
      </c>
      <c r="AL51" s="44">
        <f t="shared" si="21"/>
        <v>0.05517117066076125</v>
      </c>
      <c r="AM51" s="45">
        <f t="shared" si="22"/>
        <v>0.008070682347725384</v>
      </c>
      <c r="AN51" s="42">
        <f t="shared" si="23"/>
        <v>2720.575275</v>
      </c>
      <c r="AO51" s="21">
        <f t="shared" si="24"/>
        <v>8959.923972999999</v>
      </c>
      <c r="AP51" s="21">
        <f t="shared" si="25"/>
        <v>1740.057102</v>
      </c>
      <c r="AQ51" s="43">
        <f t="shared" si="26"/>
        <v>1025.349293</v>
      </c>
      <c r="AR51" s="38">
        <f t="shared" si="27"/>
        <v>0.18832846883155172</v>
      </c>
      <c r="AS51" s="44">
        <f t="shared" si="28"/>
        <v>0.6202396890790692</v>
      </c>
      <c r="AT51" s="44">
        <f t="shared" si="29"/>
        <v>0.12045330732454267</v>
      </c>
      <c r="AU51" s="45">
        <f t="shared" si="30"/>
        <v>0.0709785405104088</v>
      </c>
      <c r="AV51" s="49">
        <f t="shared" si="12"/>
        <v>303.93660800000043</v>
      </c>
      <c r="AW51" s="50">
        <f t="shared" si="13"/>
        <v>-411.1306470000018</v>
      </c>
      <c r="AX51" s="50">
        <f t="shared" si="14"/>
        <v>114.12126700000022</v>
      </c>
      <c r="AY51" s="80">
        <f t="shared" si="15"/>
        <v>-6.92714500000011</v>
      </c>
      <c r="AZ51" s="49">
        <f t="shared" si="31"/>
        <v>2.103963692256067</v>
      </c>
      <c r="BA51" s="50">
        <f t="shared" si="32"/>
        <v>-2.846001209771176</v>
      </c>
      <c r="BB51" s="50">
        <f t="shared" si="33"/>
        <v>0.7899903991896245</v>
      </c>
      <c r="BC51" s="51">
        <f t="shared" si="34"/>
        <v>-0.04795230711725634</v>
      </c>
      <c r="BE51" s="4"/>
      <c r="BF51" s="4"/>
      <c r="BG51" s="4"/>
      <c r="BH51" s="4"/>
      <c r="BJ51" s="4"/>
      <c r="BK51" s="4"/>
      <c r="BL51" s="4"/>
      <c r="BM51" s="4"/>
    </row>
    <row r="52" spans="1:65" ht="12.75">
      <c r="A52" s="34">
        <v>4008</v>
      </c>
      <c r="B52" s="35">
        <v>83.837315</v>
      </c>
      <c r="C52" s="8">
        <v>16.974303</v>
      </c>
      <c r="D52" s="8">
        <v>26.681018</v>
      </c>
      <c r="E52" s="8">
        <v>741.14118</v>
      </c>
      <c r="F52" s="8">
        <v>11.888807</v>
      </c>
      <c r="G52" s="8">
        <v>49.062828</v>
      </c>
      <c r="H52" s="8">
        <v>5.794654</v>
      </c>
      <c r="I52" s="36">
        <v>935.3801050000001</v>
      </c>
      <c r="J52" s="37">
        <f t="shared" si="40"/>
        <v>0.08962914065827816</v>
      </c>
      <c r="K52" s="9">
        <f t="shared" si="40"/>
        <v>0.01814695748740561</v>
      </c>
      <c r="L52" s="9">
        <f t="shared" si="40"/>
        <v>0.028524252180882125</v>
      </c>
      <c r="M52" s="9">
        <f t="shared" si="39"/>
        <v>0.7923422532062513</v>
      </c>
      <c r="N52" s="9">
        <f t="shared" si="39"/>
        <v>0.012710134560751641</v>
      </c>
      <c r="O52" s="9">
        <f t="shared" si="39"/>
        <v>0.052452289435854525</v>
      </c>
      <c r="P52" s="14">
        <f t="shared" si="39"/>
        <v>0.006194972470576547</v>
      </c>
      <c r="Q52" s="35">
        <f t="shared" si="1"/>
        <v>89.631969</v>
      </c>
      <c r="R52" s="8">
        <f t="shared" si="2"/>
        <v>790.2040079999999</v>
      </c>
      <c r="S52" s="8">
        <f t="shared" si="3"/>
        <v>43.655321</v>
      </c>
      <c r="T52" s="36">
        <f t="shared" si="4"/>
        <v>11.888807</v>
      </c>
      <c r="U52" s="17">
        <f t="shared" si="35"/>
        <v>0.09582411312885471</v>
      </c>
      <c r="V52" s="9">
        <f t="shared" si="36"/>
        <v>0.8447945426421057</v>
      </c>
      <c r="W52" s="9">
        <f t="shared" si="37"/>
        <v>0.046671209668287736</v>
      </c>
      <c r="X52" s="14">
        <f t="shared" si="38"/>
        <v>0.012710134560751641</v>
      </c>
      <c r="Y52" s="35">
        <v>97.029874</v>
      </c>
      <c r="Z52" s="8">
        <v>17.824482</v>
      </c>
      <c r="AA52" s="8">
        <v>36.428351</v>
      </c>
      <c r="AB52" s="8">
        <v>720.9734820000001</v>
      </c>
      <c r="AC52" s="8">
        <v>10.544969</v>
      </c>
      <c r="AD52" s="8">
        <v>47.01386</v>
      </c>
      <c r="AE52" s="8">
        <v>5.565088</v>
      </c>
      <c r="AF52" s="36">
        <v>935.3801060000002</v>
      </c>
      <c r="AG52" s="38">
        <f t="shared" si="16"/>
        <v>0.10373309575576231</v>
      </c>
      <c r="AH52" s="44">
        <f t="shared" si="17"/>
        <v>0.01905587034053926</v>
      </c>
      <c r="AI52" s="44">
        <f t="shared" si="18"/>
        <v>0.038944970932431794</v>
      </c>
      <c r="AJ52" s="44">
        <f t="shared" si="19"/>
        <v>0.7707812878915145</v>
      </c>
      <c r="AK52" s="44">
        <f t="shared" si="20"/>
        <v>0.011273458718688484</v>
      </c>
      <c r="AL52" s="44">
        <f t="shared" si="21"/>
        <v>0.05026177032063345</v>
      </c>
      <c r="AM52" s="45">
        <f t="shared" si="22"/>
        <v>0.005949547109514372</v>
      </c>
      <c r="AN52" s="42">
        <f t="shared" si="23"/>
        <v>102.59496200000001</v>
      </c>
      <c r="AO52" s="21">
        <f t="shared" si="24"/>
        <v>767.9873420000001</v>
      </c>
      <c r="AP52" s="21">
        <f t="shared" si="25"/>
        <v>54.252832999999995</v>
      </c>
      <c r="AQ52" s="43">
        <f t="shared" si="26"/>
        <v>10.544969</v>
      </c>
      <c r="AR52" s="38">
        <f t="shared" si="27"/>
        <v>0.10968264286527668</v>
      </c>
      <c r="AS52" s="44">
        <f t="shared" si="28"/>
        <v>0.821043058212148</v>
      </c>
      <c r="AT52" s="44">
        <f t="shared" si="29"/>
        <v>0.058000841272971046</v>
      </c>
      <c r="AU52" s="45">
        <f t="shared" si="30"/>
        <v>0.011273458718688484</v>
      </c>
      <c r="AV52" s="49">
        <f t="shared" si="12"/>
        <v>12.962993000000012</v>
      </c>
      <c r="AW52" s="50">
        <f t="shared" si="13"/>
        <v>-22.216665999999805</v>
      </c>
      <c r="AX52" s="50">
        <f t="shared" si="14"/>
        <v>10.597511999999995</v>
      </c>
      <c r="AY52" s="80">
        <f t="shared" si="15"/>
        <v>-1.3438379999999999</v>
      </c>
      <c r="AZ52" s="49">
        <f t="shared" si="31"/>
        <v>1.3858529736421974</v>
      </c>
      <c r="BA52" s="50">
        <f t="shared" si="32"/>
        <v>-2.375148442995778</v>
      </c>
      <c r="BB52" s="50">
        <f t="shared" si="33"/>
        <v>1.132963160468331</v>
      </c>
      <c r="BC52" s="51">
        <f t="shared" si="34"/>
        <v>-0.1436675842063157</v>
      </c>
      <c r="BE52" s="4"/>
      <c r="BF52" s="4"/>
      <c r="BG52" s="4"/>
      <c r="BH52" s="4"/>
      <c r="BJ52" s="4"/>
      <c r="BK52" s="4"/>
      <c r="BL52" s="4"/>
      <c r="BM52" s="4"/>
    </row>
    <row r="53" spans="1:65" ht="12.75">
      <c r="A53" s="34">
        <v>4011</v>
      </c>
      <c r="B53" s="35">
        <v>55.489762</v>
      </c>
      <c r="C53" s="8">
        <v>3.256686</v>
      </c>
      <c r="D53" s="8">
        <v>32.727318</v>
      </c>
      <c r="E53" s="8">
        <v>864.284202</v>
      </c>
      <c r="F53" s="8">
        <v>28.708928</v>
      </c>
      <c r="G53" s="8">
        <v>58.684264999999996</v>
      </c>
      <c r="H53" s="8">
        <v>6.399034</v>
      </c>
      <c r="I53" s="36">
        <v>1049.550195</v>
      </c>
      <c r="J53" s="37">
        <f t="shared" si="40"/>
        <v>0.05287004115129529</v>
      </c>
      <c r="K53" s="9">
        <f t="shared" si="40"/>
        <v>0.0031029349672980623</v>
      </c>
      <c r="L53" s="9">
        <f t="shared" si="40"/>
        <v>0.031182232308574812</v>
      </c>
      <c r="M53" s="9">
        <f t="shared" si="39"/>
        <v>0.8234805787444973</v>
      </c>
      <c r="N53" s="9">
        <f t="shared" si="39"/>
        <v>0.02735355406227141</v>
      </c>
      <c r="O53" s="9">
        <f t="shared" si="39"/>
        <v>0.05591372883314075</v>
      </c>
      <c r="P53" s="14">
        <f t="shared" si="39"/>
        <v>0.00609692993292236</v>
      </c>
      <c r="Q53" s="35">
        <f t="shared" si="1"/>
        <v>61.888796</v>
      </c>
      <c r="R53" s="8">
        <f t="shared" si="2"/>
        <v>922.968467</v>
      </c>
      <c r="S53" s="8">
        <f t="shared" si="3"/>
        <v>35.984004</v>
      </c>
      <c r="T53" s="36">
        <f t="shared" si="4"/>
        <v>28.708928</v>
      </c>
      <c r="U53" s="17">
        <f t="shared" si="35"/>
        <v>0.058966971084217654</v>
      </c>
      <c r="V53" s="9">
        <f t="shared" si="36"/>
        <v>0.879394307577638</v>
      </c>
      <c r="W53" s="9">
        <f t="shared" si="37"/>
        <v>0.03428516727587288</v>
      </c>
      <c r="X53" s="14">
        <f t="shared" si="38"/>
        <v>0.02735355406227141</v>
      </c>
      <c r="Y53" s="35">
        <v>61.373209</v>
      </c>
      <c r="Z53" s="8">
        <v>3.638379</v>
      </c>
      <c r="AA53" s="8">
        <v>43.565222</v>
      </c>
      <c r="AB53" s="8">
        <v>855.9224590000001</v>
      </c>
      <c r="AC53" s="8">
        <v>14.351944</v>
      </c>
      <c r="AD53" s="8">
        <v>64.299958</v>
      </c>
      <c r="AE53" s="8">
        <v>6.399035</v>
      </c>
      <c r="AF53" s="36">
        <v>1049.5502060000001</v>
      </c>
      <c r="AG53" s="38">
        <f t="shared" si="16"/>
        <v>0.05847572540349059</v>
      </c>
      <c r="AH53" s="44">
        <f t="shared" si="17"/>
        <v>0.0034666079024452947</v>
      </c>
      <c r="AI53" s="44">
        <f t="shared" si="18"/>
        <v>0.041508469254298026</v>
      </c>
      <c r="AJ53" s="44">
        <f t="shared" si="19"/>
        <v>0.8155136010431594</v>
      </c>
      <c r="AK53" s="44">
        <f t="shared" si="20"/>
        <v>0.013674376002569367</v>
      </c>
      <c r="AL53" s="44">
        <f t="shared" si="21"/>
        <v>0.061264299989006246</v>
      </c>
      <c r="AM53" s="45">
        <f t="shared" si="22"/>
        <v>0.006096930885711473</v>
      </c>
      <c r="AN53" s="42">
        <f t="shared" si="23"/>
        <v>67.772244</v>
      </c>
      <c r="AO53" s="21">
        <f t="shared" si="24"/>
        <v>920.2224170000002</v>
      </c>
      <c r="AP53" s="21">
        <f t="shared" si="25"/>
        <v>47.203601</v>
      </c>
      <c r="AQ53" s="43">
        <f t="shared" si="26"/>
        <v>14.351944</v>
      </c>
      <c r="AR53" s="38">
        <f t="shared" si="27"/>
        <v>0.06457265628920206</v>
      </c>
      <c r="AS53" s="44">
        <f t="shared" si="28"/>
        <v>0.8767779010321657</v>
      </c>
      <c r="AT53" s="44">
        <f t="shared" si="29"/>
        <v>0.04497507715674332</v>
      </c>
      <c r="AU53" s="45">
        <f t="shared" si="30"/>
        <v>0.013674376002569367</v>
      </c>
      <c r="AV53" s="49">
        <f t="shared" si="12"/>
        <v>5.883448000000001</v>
      </c>
      <c r="AW53" s="50">
        <f t="shared" si="13"/>
        <v>-2.7460499999998547</v>
      </c>
      <c r="AX53" s="50">
        <f t="shared" si="14"/>
        <v>11.219597</v>
      </c>
      <c r="AY53" s="80">
        <f t="shared" si="15"/>
        <v>-14.356984</v>
      </c>
      <c r="AZ53" s="49">
        <f t="shared" si="31"/>
        <v>0.5605685204984403</v>
      </c>
      <c r="BA53" s="50">
        <f t="shared" si="32"/>
        <v>-0.26164065454723495</v>
      </c>
      <c r="BB53" s="50">
        <f t="shared" si="33"/>
        <v>1.0689909880870443</v>
      </c>
      <c r="BC53" s="51">
        <f t="shared" si="34"/>
        <v>-1.3679178059702042</v>
      </c>
      <c r="BE53" s="4"/>
      <c r="BF53" s="4"/>
      <c r="BG53" s="4"/>
      <c r="BH53" s="4"/>
      <c r="BJ53" s="4"/>
      <c r="BK53" s="4"/>
      <c r="BL53" s="4"/>
      <c r="BM53" s="4"/>
    </row>
    <row r="54" spans="1:65" ht="12.75">
      <c r="A54" s="34">
        <v>4012</v>
      </c>
      <c r="B54" s="35">
        <v>86.425308</v>
      </c>
      <c r="C54" s="8">
        <v>29.219215</v>
      </c>
      <c r="D54" s="8">
        <v>140.736716</v>
      </c>
      <c r="E54" s="8">
        <v>724.726436</v>
      </c>
      <c r="F54" s="8">
        <v>4.831215</v>
      </c>
      <c r="G54" s="8">
        <v>132.259809</v>
      </c>
      <c r="H54" s="8">
        <v>12.689002</v>
      </c>
      <c r="I54" s="36">
        <v>1130.887701</v>
      </c>
      <c r="J54" s="37">
        <f t="shared" si="40"/>
        <v>0.07642253773171064</v>
      </c>
      <c r="K54" s="9">
        <f t="shared" si="40"/>
        <v>0.02583741513340589</v>
      </c>
      <c r="L54" s="9">
        <f t="shared" si="40"/>
        <v>0.12444800299406562</v>
      </c>
      <c r="M54" s="9">
        <f t="shared" si="39"/>
        <v>0.6408473939182048</v>
      </c>
      <c r="N54" s="9">
        <f t="shared" si="39"/>
        <v>0.004272055479715576</v>
      </c>
      <c r="O54" s="9">
        <f t="shared" si="39"/>
        <v>0.11695220390410806</v>
      </c>
      <c r="P54" s="14">
        <f t="shared" si="39"/>
        <v>0.011220390838789394</v>
      </c>
      <c r="Q54" s="35">
        <f t="shared" si="1"/>
        <v>99.11431</v>
      </c>
      <c r="R54" s="8">
        <f t="shared" si="2"/>
        <v>856.986245</v>
      </c>
      <c r="S54" s="8">
        <f t="shared" si="3"/>
        <v>169.955931</v>
      </c>
      <c r="T54" s="36">
        <f t="shared" si="4"/>
        <v>4.831215</v>
      </c>
      <c r="U54" s="17">
        <f t="shared" si="35"/>
        <v>0.08764292857050003</v>
      </c>
      <c r="V54" s="9">
        <f t="shared" si="36"/>
        <v>0.7577995978223129</v>
      </c>
      <c r="W54" s="9">
        <f t="shared" si="37"/>
        <v>0.1502854181274715</v>
      </c>
      <c r="X54" s="14">
        <f t="shared" si="38"/>
        <v>0.004272055479715576</v>
      </c>
      <c r="Y54" s="35">
        <v>95.009456</v>
      </c>
      <c r="Z54" s="8">
        <v>37.774923</v>
      </c>
      <c r="AA54" s="8">
        <v>148.721391</v>
      </c>
      <c r="AB54" s="8">
        <v>696.456243</v>
      </c>
      <c r="AC54" s="8">
        <v>6.143957</v>
      </c>
      <c r="AD54" s="8">
        <v>134.09274</v>
      </c>
      <c r="AE54" s="8">
        <v>12.688999</v>
      </c>
      <c r="AF54" s="36">
        <v>1130.8877089999999</v>
      </c>
      <c r="AG54" s="38">
        <f t="shared" si="16"/>
        <v>0.08401316586605975</v>
      </c>
      <c r="AH54" s="44">
        <f t="shared" si="17"/>
        <v>0.03340289488213295</v>
      </c>
      <c r="AI54" s="44">
        <f t="shared" si="18"/>
        <v>0.13150854047531993</v>
      </c>
      <c r="AJ54" s="44">
        <f t="shared" si="19"/>
        <v>0.6158491620203763</v>
      </c>
      <c r="AK54" s="44">
        <f t="shared" si="20"/>
        <v>0.005432862161793021</v>
      </c>
      <c r="AL54" s="44">
        <f t="shared" si="21"/>
        <v>0.11857299348240058</v>
      </c>
      <c r="AM54" s="45">
        <f t="shared" si="22"/>
        <v>0.0112203881860061</v>
      </c>
      <c r="AN54" s="42">
        <f t="shared" si="23"/>
        <v>107.698455</v>
      </c>
      <c r="AO54" s="21">
        <f t="shared" si="24"/>
        <v>830.5489829999999</v>
      </c>
      <c r="AP54" s="21">
        <f t="shared" si="25"/>
        <v>186.496314</v>
      </c>
      <c r="AQ54" s="43">
        <f t="shared" si="26"/>
        <v>6.143957</v>
      </c>
      <c r="AR54" s="38">
        <f t="shared" si="27"/>
        <v>0.09523355405206585</v>
      </c>
      <c r="AS54" s="44">
        <f t="shared" si="28"/>
        <v>0.7344221555027769</v>
      </c>
      <c r="AT54" s="44">
        <f t="shared" si="29"/>
        <v>0.16491143535745287</v>
      </c>
      <c r="AU54" s="45">
        <f t="shared" si="30"/>
        <v>0.005432862161793021</v>
      </c>
      <c r="AV54" s="49">
        <f t="shared" si="12"/>
        <v>8.584144999999992</v>
      </c>
      <c r="AW54" s="50">
        <f t="shared" si="13"/>
        <v>-26.437262000000146</v>
      </c>
      <c r="AX54" s="50">
        <f t="shared" si="14"/>
        <v>16.54038300000002</v>
      </c>
      <c r="AY54" s="80">
        <f t="shared" si="15"/>
        <v>1.312742</v>
      </c>
      <c r="AZ54" s="49">
        <f t="shared" si="31"/>
        <v>0.7590625481565818</v>
      </c>
      <c r="BA54" s="50">
        <f t="shared" si="32"/>
        <v>-2.337744231953598</v>
      </c>
      <c r="BB54" s="50">
        <f t="shared" si="33"/>
        <v>1.4626017229981358</v>
      </c>
      <c r="BC54" s="51">
        <f t="shared" si="34"/>
        <v>0.11608066820774451</v>
      </c>
      <c r="BE54" s="4"/>
      <c r="BF54" s="4"/>
      <c r="BG54" s="4"/>
      <c r="BH54" s="4"/>
      <c r="BJ54" s="4"/>
      <c r="BK54" s="4"/>
      <c r="BL54" s="4"/>
      <c r="BM54" s="4"/>
    </row>
    <row r="55" spans="1:65" ht="12.75">
      <c r="A55" s="34">
        <v>4013</v>
      </c>
      <c r="B55" s="35">
        <v>526.598872</v>
      </c>
      <c r="C55" s="8">
        <v>187.791216</v>
      </c>
      <c r="D55" s="8">
        <v>450.084017</v>
      </c>
      <c r="E55" s="8">
        <v>1088.4028349999999</v>
      </c>
      <c r="F55" s="8">
        <v>45.573096</v>
      </c>
      <c r="G55" s="8">
        <v>51.266873</v>
      </c>
      <c r="H55" s="8">
        <v>24.607743</v>
      </c>
      <c r="I55" s="36">
        <v>2374.3246520000002</v>
      </c>
      <c r="J55" s="37">
        <f t="shared" si="40"/>
        <v>0.2217889080823139</v>
      </c>
      <c r="K55" s="9">
        <f t="shared" si="40"/>
        <v>0.07909247618762456</v>
      </c>
      <c r="L55" s="9">
        <f t="shared" si="40"/>
        <v>0.1895629633550214</v>
      </c>
      <c r="M55" s="9">
        <f t="shared" si="39"/>
        <v>0.4584052286544678</v>
      </c>
      <c r="N55" s="9">
        <f t="shared" si="39"/>
        <v>0.01919412998623071</v>
      </c>
      <c r="O55" s="9">
        <f t="shared" si="39"/>
        <v>0.021592191681460076</v>
      </c>
      <c r="P55" s="14">
        <f t="shared" si="39"/>
        <v>0.01036410205288135</v>
      </c>
      <c r="Q55" s="35">
        <f t="shared" si="1"/>
        <v>551.206615</v>
      </c>
      <c r="R55" s="8">
        <f t="shared" si="2"/>
        <v>1139.669708</v>
      </c>
      <c r="S55" s="8">
        <f t="shared" si="3"/>
        <v>637.875233</v>
      </c>
      <c r="T55" s="36">
        <f t="shared" si="4"/>
        <v>45.573096</v>
      </c>
      <c r="U55" s="17">
        <f t="shared" si="35"/>
        <v>0.23215301013519526</v>
      </c>
      <c r="V55" s="9">
        <f t="shared" si="36"/>
        <v>0.4799974203359279</v>
      </c>
      <c r="W55" s="9">
        <f t="shared" si="37"/>
        <v>0.268655439542646</v>
      </c>
      <c r="X55" s="14">
        <f t="shared" si="38"/>
        <v>0.01919412998623071</v>
      </c>
      <c r="Y55" s="35">
        <v>569.589878</v>
      </c>
      <c r="Z55" s="8">
        <v>185.545166</v>
      </c>
      <c r="AA55" s="8">
        <v>458.432355</v>
      </c>
      <c r="AB55" s="8">
        <v>1042.722573</v>
      </c>
      <c r="AC55" s="8">
        <v>43.563428</v>
      </c>
      <c r="AD55" s="8">
        <v>49.863509</v>
      </c>
      <c r="AE55" s="8">
        <v>24.607746</v>
      </c>
      <c r="AF55" s="36">
        <v>2374.324655</v>
      </c>
      <c r="AG55" s="38">
        <f t="shared" si="16"/>
        <v>0.2398955330393461</v>
      </c>
      <c r="AH55" s="44">
        <f t="shared" si="17"/>
        <v>0.0781465019300149</v>
      </c>
      <c r="AI55" s="44">
        <f t="shared" si="18"/>
        <v>0.1930790528640815</v>
      </c>
      <c r="AJ55" s="44">
        <f t="shared" si="19"/>
        <v>0.4391659633073632</v>
      </c>
      <c r="AK55" s="44">
        <f t="shared" si="20"/>
        <v>0.018347713301676994</v>
      </c>
      <c r="AL55" s="44">
        <f t="shared" si="21"/>
        <v>0.021001133504635824</v>
      </c>
      <c r="AM55" s="45">
        <f t="shared" si="22"/>
        <v>0.010364103316398534</v>
      </c>
      <c r="AN55" s="42">
        <f t="shared" si="23"/>
        <v>594.197624</v>
      </c>
      <c r="AO55" s="21">
        <f t="shared" si="24"/>
        <v>1092.586082</v>
      </c>
      <c r="AP55" s="21">
        <f t="shared" si="25"/>
        <v>643.977521</v>
      </c>
      <c r="AQ55" s="43">
        <f t="shared" si="26"/>
        <v>43.563428</v>
      </c>
      <c r="AR55" s="38">
        <f t="shared" si="27"/>
        <v>0.25025963635574466</v>
      </c>
      <c r="AS55" s="44">
        <f t="shared" si="28"/>
        <v>0.460167096811999</v>
      </c>
      <c r="AT55" s="44">
        <f t="shared" si="29"/>
        <v>0.27122555479409644</v>
      </c>
      <c r="AU55" s="45">
        <f t="shared" si="30"/>
        <v>0.018347713301676994</v>
      </c>
      <c r="AV55" s="49">
        <f t="shared" si="12"/>
        <v>42.99100899999996</v>
      </c>
      <c r="AW55" s="50">
        <f t="shared" si="13"/>
        <v>-47.08362599999987</v>
      </c>
      <c r="AX55" s="50">
        <f t="shared" si="14"/>
        <v>6.102288000000044</v>
      </c>
      <c r="AY55" s="80">
        <f t="shared" si="15"/>
        <v>-2.009667999999998</v>
      </c>
      <c r="AZ55" s="49">
        <f t="shared" si="31"/>
        <v>1.8106626220549398</v>
      </c>
      <c r="BA55" s="50">
        <f t="shared" si="32"/>
        <v>-1.9830323523928883</v>
      </c>
      <c r="BB55" s="50">
        <f t="shared" si="33"/>
        <v>0.25701152514504555</v>
      </c>
      <c r="BC55" s="51">
        <f t="shared" si="34"/>
        <v>-0.0846416684553715</v>
      </c>
      <c r="BE55" s="4"/>
      <c r="BF55" s="4"/>
      <c r="BG55" s="4"/>
      <c r="BH55" s="4"/>
      <c r="BJ55" s="4"/>
      <c r="BK55" s="4"/>
      <c r="BL55" s="4"/>
      <c r="BM55" s="4"/>
    </row>
    <row r="56" spans="1:65" ht="12.75">
      <c r="A56" s="34">
        <v>4014</v>
      </c>
      <c r="B56" s="35">
        <v>508.9549</v>
      </c>
      <c r="C56" s="8">
        <v>67.995047</v>
      </c>
      <c r="D56" s="8">
        <v>213.621154</v>
      </c>
      <c r="E56" s="8">
        <v>3057.7102170000003</v>
      </c>
      <c r="F56" s="8">
        <v>48.92887</v>
      </c>
      <c r="G56" s="8">
        <v>168.56611900000001</v>
      </c>
      <c r="H56" s="8">
        <v>40.609585</v>
      </c>
      <c r="I56" s="36">
        <v>4106.385892</v>
      </c>
      <c r="J56" s="37">
        <f t="shared" si="40"/>
        <v>0.1239422970431343</v>
      </c>
      <c r="K56" s="9">
        <f t="shared" si="40"/>
        <v>0.016558367573896778</v>
      </c>
      <c r="L56" s="9">
        <f t="shared" si="40"/>
        <v>0.05202169489627693</v>
      </c>
      <c r="M56" s="9">
        <f t="shared" si="39"/>
        <v>0.744623203327526</v>
      </c>
      <c r="N56" s="9">
        <f t="shared" si="39"/>
        <v>0.011915312220247614</v>
      </c>
      <c r="O56" s="9">
        <f t="shared" si="39"/>
        <v>0.04104975115183354</v>
      </c>
      <c r="P56" s="14">
        <f t="shared" si="39"/>
        <v>0.009889373787084888</v>
      </c>
      <c r="Q56" s="35">
        <f t="shared" si="1"/>
        <v>549.564485</v>
      </c>
      <c r="R56" s="8">
        <f t="shared" si="2"/>
        <v>3226.2763360000004</v>
      </c>
      <c r="S56" s="8">
        <f t="shared" si="3"/>
        <v>281.616201</v>
      </c>
      <c r="T56" s="36">
        <f t="shared" si="4"/>
        <v>48.92887</v>
      </c>
      <c r="U56" s="17">
        <f t="shared" si="35"/>
        <v>0.13383167083021918</v>
      </c>
      <c r="V56" s="9">
        <f t="shared" si="36"/>
        <v>0.7856729544793595</v>
      </c>
      <c r="W56" s="9">
        <f t="shared" si="37"/>
        <v>0.0685800624701737</v>
      </c>
      <c r="X56" s="14">
        <f t="shared" si="38"/>
        <v>0.011915312220247614</v>
      </c>
      <c r="Y56" s="35">
        <v>571.904921</v>
      </c>
      <c r="Z56" s="8">
        <v>72.509661</v>
      </c>
      <c r="AA56" s="8">
        <v>303.718854</v>
      </c>
      <c r="AB56" s="8">
        <v>2904.862426</v>
      </c>
      <c r="AC56" s="8">
        <v>42.235248</v>
      </c>
      <c r="AD56" s="8">
        <v>171.545819</v>
      </c>
      <c r="AE56" s="8">
        <v>39.608971</v>
      </c>
      <c r="AF56" s="36">
        <v>4106.385899999999</v>
      </c>
      <c r="AG56" s="38">
        <f t="shared" si="16"/>
        <v>0.13927208402750862</v>
      </c>
      <c r="AH56" s="44">
        <f t="shared" si="17"/>
        <v>0.0176577805659381</v>
      </c>
      <c r="AI56" s="44">
        <f t="shared" si="18"/>
        <v>0.07396257000388116</v>
      </c>
      <c r="AJ56" s="44">
        <f t="shared" si="19"/>
        <v>0.7074012288175863</v>
      </c>
      <c r="AK56" s="44">
        <f t="shared" si="20"/>
        <v>0.010285260350782444</v>
      </c>
      <c r="AL56" s="44">
        <f t="shared" si="21"/>
        <v>0.041775377061908134</v>
      </c>
      <c r="AM56" s="45">
        <f t="shared" si="22"/>
        <v>0.009645701120580412</v>
      </c>
      <c r="AN56" s="42">
        <f t="shared" si="23"/>
        <v>611.5138919999999</v>
      </c>
      <c r="AO56" s="21">
        <f t="shared" si="24"/>
        <v>3076.408245</v>
      </c>
      <c r="AP56" s="21">
        <f t="shared" si="25"/>
        <v>376.228515</v>
      </c>
      <c r="AQ56" s="43">
        <f t="shared" si="26"/>
        <v>42.235248</v>
      </c>
      <c r="AR56" s="38">
        <f t="shared" si="27"/>
        <v>0.14891778514808904</v>
      </c>
      <c r="AS56" s="44">
        <f t="shared" si="28"/>
        <v>0.7491766058794944</v>
      </c>
      <c r="AT56" s="44">
        <f t="shared" si="29"/>
        <v>0.09162035056981926</v>
      </c>
      <c r="AU56" s="45">
        <f t="shared" si="30"/>
        <v>0.010285260350782444</v>
      </c>
      <c r="AV56" s="49">
        <f t="shared" si="12"/>
        <v>61.94940699999995</v>
      </c>
      <c r="AW56" s="50">
        <f t="shared" si="13"/>
        <v>-149.86809100000028</v>
      </c>
      <c r="AX56" s="50">
        <f t="shared" si="14"/>
        <v>94.61231400000003</v>
      </c>
      <c r="AY56" s="80">
        <f t="shared" si="15"/>
        <v>-6.693622000000005</v>
      </c>
      <c r="AZ56" s="49">
        <f t="shared" si="31"/>
        <v>1.5086114317869854</v>
      </c>
      <c r="BA56" s="50">
        <f t="shared" si="32"/>
        <v>-3.649634859986506</v>
      </c>
      <c r="BB56" s="50">
        <f t="shared" si="33"/>
        <v>2.304028809964556</v>
      </c>
      <c r="BC56" s="51">
        <f t="shared" si="34"/>
        <v>-0.16300518694651706</v>
      </c>
      <c r="BE56" s="4"/>
      <c r="BF56" s="4"/>
      <c r="BG56" s="4"/>
      <c r="BH56" s="4"/>
      <c r="BJ56" s="4"/>
      <c r="BK56" s="4"/>
      <c r="BL56" s="4"/>
      <c r="BM56" s="4"/>
    </row>
    <row r="57" spans="1:65" ht="12.75">
      <c r="A57" s="34">
        <v>4015</v>
      </c>
      <c r="B57" s="35">
        <v>158.866868</v>
      </c>
      <c r="C57" s="8">
        <v>10.663301</v>
      </c>
      <c r="D57" s="8">
        <v>26.875611</v>
      </c>
      <c r="E57" s="8">
        <v>1018.200636</v>
      </c>
      <c r="F57" s="8">
        <v>4.769661</v>
      </c>
      <c r="G57" s="8">
        <v>32.347069</v>
      </c>
      <c r="H57" s="8">
        <v>24.488976</v>
      </c>
      <c r="I57" s="36">
        <v>1276.2121220000001</v>
      </c>
      <c r="J57" s="37">
        <f t="shared" si="40"/>
        <v>0.12448312099640126</v>
      </c>
      <c r="K57" s="9">
        <f t="shared" si="40"/>
        <v>0.008355429960412176</v>
      </c>
      <c r="L57" s="9">
        <f t="shared" si="40"/>
        <v>0.02105889023987816</v>
      </c>
      <c r="M57" s="9">
        <f t="shared" si="39"/>
        <v>0.7978302497270904</v>
      </c>
      <c r="N57" s="9">
        <f t="shared" si="39"/>
        <v>0.003737357542510476</v>
      </c>
      <c r="O57" s="9">
        <f t="shared" si="39"/>
        <v>0.02534615401498278</v>
      </c>
      <c r="P57" s="14">
        <f t="shared" si="39"/>
        <v>0.01918879751872471</v>
      </c>
      <c r="Q57" s="35">
        <f t="shared" si="1"/>
        <v>183.35584400000002</v>
      </c>
      <c r="R57" s="8">
        <f t="shared" si="2"/>
        <v>1050.547705</v>
      </c>
      <c r="S57" s="8">
        <f t="shared" si="3"/>
        <v>37.538911999999996</v>
      </c>
      <c r="T57" s="36">
        <f t="shared" si="4"/>
        <v>4.769661</v>
      </c>
      <c r="U57" s="17">
        <f t="shared" si="35"/>
        <v>0.14367191851512598</v>
      </c>
      <c r="V57" s="9">
        <f t="shared" si="36"/>
        <v>0.8231764037420731</v>
      </c>
      <c r="W57" s="9">
        <f t="shared" si="37"/>
        <v>0.029414320200290334</v>
      </c>
      <c r="X57" s="14">
        <f t="shared" si="38"/>
        <v>0.003737357542510476</v>
      </c>
      <c r="Y57" s="35">
        <v>171.420775</v>
      </c>
      <c r="Z57" s="8">
        <v>12.958966</v>
      </c>
      <c r="AA57" s="8">
        <v>44.354675</v>
      </c>
      <c r="AB57" s="8">
        <v>980.2556519999999</v>
      </c>
      <c r="AC57" s="8">
        <v>7.247631</v>
      </c>
      <c r="AD57" s="8">
        <v>35.485445</v>
      </c>
      <c r="AE57" s="8">
        <v>24.488974</v>
      </c>
      <c r="AF57" s="36">
        <v>1276.2121180000001</v>
      </c>
      <c r="AG57" s="38">
        <f t="shared" si="16"/>
        <v>0.13431997083005295</v>
      </c>
      <c r="AH57" s="44">
        <f t="shared" si="17"/>
        <v>0.010154241427899554</v>
      </c>
      <c r="AI57" s="44">
        <f t="shared" si="18"/>
        <v>0.03475493943004562</v>
      </c>
      <c r="AJ57" s="44">
        <f t="shared" si="19"/>
        <v>0.7680977441773585</v>
      </c>
      <c r="AK57" s="44">
        <f t="shared" si="20"/>
        <v>0.00567901751994172</v>
      </c>
      <c r="AL57" s="44">
        <f t="shared" si="21"/>
        <v>0.027805287528839186</v>
      </c>
      <c r="AM57" s="45">
        <f t="shared" si="22"/>
        <v>0.019188795951587113</v>
      </c>
      <c r="AN57" s="42">
        <f t="shared" si="23"/>
        <v>195.90974899999998</v>
      </c>
      <c r="AO57" s="21">
        <f t="shared" si="24"/>
        <v>1015.741097</v>
      </c>
      <c r="AP57" s="21">
        <f t="shared" si="25"/>
        <v>57.313641000000004</v>
      </c>
      <c r="AQ57" s="43">
        <f t="shared" si="26"/>
        <v>7.247631</v>
      </c>
      <c r="AR57" s="38">
        <f t="shared" si="27"/>
        <v>0.15350876678164005</v>
      </c>
      <c r="AS57" s="44">
        <f t="shared" si="28"/>
        <v>0.7959030317061977</v>
      </c>
      <c r="AT57" s="44">
        <f t="shared" si="29"/>
        <v>0.04490918085794518</v>
      </c>
      <c r="AU57" s="45">
        <f t="shared" si="30"/>
        <v>0.00567901751994172</v>
      </c>
      <c r="AV57" s="49">
        <f t="shared" si="12"/>
        <v>12.553904999999958</v>
      </c>
      <c r="AW57" s="50">
        <f t="shared" si="13"/>
        <v>-34.80660799999998</v>
      </c>
      <c r="AX57" s="50">
        <f t="shared" si="14"/>
        <v>19.774729000000008</v>
      </c>
      <c r="AY57" s="80">
        <f t="shared" si="15"/>
        <v>2.47797</v>
      </c>
      <c r="AZ57" s="49">
        <f t="shared" si="31"/>
        <v>0.983684826651407</v>
      </c>
      <c r="BA57" s="50">
        <f t="shared" si="32"/>
        <v>-2.727337203587543</v>
      </c>
      <c r="BB57" s="50">
        <f t="shared" si="33"/>
        <v>1.5494860657654845</v>
      </c>
      <c r="BC57" s="51">
        <f t="shared" si="34"/>
        <v>0.19416599774312437</v>
      </c>
      <c r="BE57" s="4"/>
      <c r="BF57" s="4"/>
      <c r="BG57" s="4"/>
      <c r="BH57" s="4"/>
      <c r="BJ57" s="4"/>
      <c r="BK57" s="4"/>
      <c r="BL57" s="4"/>
      <c r="BM57" s="4"/>
    </row>
    <row r="58" spans="1:65" ht="12.75">
      <c r="A58" s="34">
        <v>4016</v>
      </c>
      <c r="B58" s="35">
        <v>219.933125</v>
      </c>
      <c r="C58" s="8">
        <v>18.112967</v>
      </c>
      <c r="D58" s="8">
        <v>87.992772</v>
      </c>
      <c r="E58" s="8">
        <v>2271.8378470000002</v>
      </c>
      <c r="F58" s="8">
        <v>85.726562</v>
      </c>
      <c r="G58" s="8">
        <v>255.754324</v>
      </c>
      <c r="H58" s="8">
        <v>27.73379</v>
      </c>
      <c r="I58" s="36">
        <v>2967.0913870000004</v>
      </c>
      <c r="J58" s="37">
        <f t="shared" si="40"/>
        <v>0.0741241493145826</v>
      </c>
      <c r="K58" s="9">
        <f t="shared" si="40"/>
        <v>0.006104620531527969</v>
      </c>
      <c r="L58" s="9">
        <f t="shared" si="40"/>
        <v>0.029656239233321596</v>
      </c>
      <c r="M58" s="9">
        <f t="shared" si="39"/>
        <v>0.7656784206087549</v>
      </c>
      <c r="N58" s="9">
        <f t="shared" si="39"/>
        <v>0.028892457568244084</v>
      </c>
      <c r="O58" s="9">
        <f t="shared" si="39"/>
        <v>0.08619698237828492</v>
      </c>
      <c r="P58" s="14">
        <f t="shared" si="39"/>
        <v>0.00934713036528389</v>
      </c>
      <c r="Q58" s="35">
        <f t="shared" si="1"/>
        <v>247.666915</v>
      </c>
      <c r="R58" s="8">
        <f t="shared" si="2"/>
        <v>2527.5921710000002</v>
      </c>
      <c r="S58" s="8">
        <f t="shared" si="3"/>
        <v>106.105739</v>
      </c>
      <c r="T58" s="36">
        <f t="shared" si="4"/>
        <v>85.726562</v>
      </c>
      <c r="U58" s="17">
        <f t="shared" si="35"/>
        <v>0.08347127967986648</v>
      </c>
      <c r="V58" s="9">
        <f t="shared" si="36"/>
        <v>0.8518754029870398</v>
      </c>
      <c r="W58" s="9">
        <f t="shared" si="37"/>
        <v>0.035760859764849565</v>
      </c>
      <c r="X58" s="14">
        <f t="shared" si="38"/>
        <v>0.028892457568244084</v>
      </c>
      <c r="Y58" s="35">
        <v>245.551937</v>
      </c>
      <c r="Z58" s="8">
        <v>24.216821</v>
      </c>
      <c r="AA58" s="8">
        <v>129.027551</v>
      </c>
      <c r="AB58" s="8">
        <v>2229.7208130000004</v>
      </c>
      <c r="AC58" s="8">
        <v>48.964107</v>
      </c>
      <c r="AD58" s="8">
        <v>261.876378</v>
      </c>
      <c r="AE58" s="8">
        <v>27.73379</v>
      </c>
      <c r="AF58" s="36">
        <v>2967.091397</v>
      </c>
      <c r="AG58" s="38">
        <f t="shared" si="16"/>
        <v>0.08275846779639483</v>
      </c>
      <c r="AH58" s="44">
        <f t="shared" si="17"/>
        <v>0.008161804892866954</v>
      </c>
      <c r="AI58" s="44">
        <f t="shared" si="18"/>
        <v>0.0434862072551323</v>
      </c>
      <c r="AJ58" s="44">
        <f t="shared" si="19"/>
        <v>0.7514836997502969</v>
      </c>
      <c r="AK58" s="44">
        <f t="shared" si="20"/>
        <v>0.016502392617406762</v>
      </c>
      <c r="AL58" s="44">
        <f t="shared" si="21"/>
        <v>0.08826030069292232</v>
      </c>
      <c r="AM58" s="45">
        <f t="shared" si="22"/>
        <v>0.00934713036528389</v>
      </c>
      <c r="AN58" s="42">
        <f t="shared" si="23"/>
        <v>273.285727</v>
      </c>
      <c r="AO58" s="21">
        <f t="shared" si="24"/>
        <v>2491.5971910000003</v>
      </c>
      <c r="AP58" s="21">
        <f t="shared" si="25"/>
        <v>153.244372</v>
      </c>
      <c r="AQ58" s="43">
        <f t="shared" si="26"/>
        <v>48.964107</v>
      </c>
      <c r="AR58" s="38">
        <f t="shared" si="27"/>
        <v>0.09210559816167872</v>
      </c>
      <c r="AS58" s="44">
        <f t="shared" si="28"/>
        <v>0.8397440004432193</v>
      </c>
      <c r="AT58" s="44">
        <f t="shared" si="29"/>
        <v>0.05164801214799926</v>
      </c>
      <c r="AU58" s="45">
        <f t="shared" si="30"/>
        <v>0.016502392617406762</v>
      </c>
      <c r="AV58" s="49">
        <f t="shared" si="12"/>
        <v>25.61881200000002</v>
      </c>
      <c r="AW58" s="50">
        <f t="shared" si="13"/>
        <v>-35.99497999999994</v>
      </c>
      <c r="AX58" s="50">
        <f t="shared" si="14"/>
        <v>47.138633</v>
      </c>
      <c r="AY58" s="80">
        <f t="shared" si="15"/>
        <v>-36.762455</v>
      </c>
      <c r="AZ58" s="49">
        <f t="shared" si="31"/>
        <v>0.8634318481812244</v>
      </c>
      <c r="BA58" s="50">
        <f t="shared" si="32"/>
        <v>-1.2131402543820502</v>
      </c>
      <c r="BB58" s="50">
        <f t="shared" si="33"/>
        <v>1.5887152383149694</v>
      </c>
      <c r="BC58" s="51">
        <f t="shared" si="34"/>
        <v>-1.239006495083732</v>
      </c>
      <c r="BE58" s="4"/>
      <c r="BF58" s="4"/>
      <c r="BG58" s="4"/>
      <c r="BH58" s="4"/>
      <c r="BJ58" s="4"/>
      <c r="BK58" s="4"/>
      <c r="BL58" s="4"/>
      <c r="BM58" s="4"/>
    </row>
    <row r="59" spans="1:65" ht="12.75">
      <c r="A59" s="34">
        <v>4017</v>
      </c>
      <c r="B59" s="35">
        <v>375.34661</v>
      </c>
      <c r="C59" s="8">
        <v>39.684504</v>
      </c>
      <c r="D59" s="8">
        <v>68.500769</v>
      </c>
      <c r="E59" s="8">
        <v>1981.714206</v>
      </c>
      <c r="F59" s="8">
        <v>100.084698</v>
      </c>
      <c r="G59" s="8">
        <v>216.531337</v>
      </c>
      <c r="H59" s="8">
        <v>11.537089</v>
      </c>
      <c r="I59" s="36">
        <v>2793.399213</v>
      </c>
      <c r="J59" s="37">
        <f t="shared" si="40"/>
        <v>0.1343691257064874</v>
      </c>
      <c r="K59" s="9">
        <f t="shared" si="40"/>
        <v>0.014206527951792615</v>
      </c>
      <c r="L59" s="9">
        <f t="shared" si="40"/>
        <v>0.024522369978916436</v>
      </c>
      <c r="M59" s="9">
        <f t="shared" si="39"/>
        <v>0.7094274949235478</v>
      </c>
      <c r="N59" s="9">
        <f t="shared" si="39"/>
        <v>0.03582899913990919</v>
      </c>
      <c r="O59" s="9">
        <f t="shared" si="39"/>
        <v>0.07751535691436454</v>
      </c>
      <c r="P59" s="14">
        <f t="shared" si="39"/>
        <v>0.004130125384981985</v>
      </c>
      <c r="Q59" s="35">
        <f t="shared" si="1"/>
        <v>386.883699</v>
      </c>
      <c r="R59" s="8">
        <f t="shared" si="2"/>
        <v>2198.245543</v>
      </c>
      <c r="S59" s="8">
        <f t="shared" si="3"/>
        <v>108.185273</v>
      </c>
      <c r="T59" s="36">
        <f t="shared" si="4"/>
        <v>100.084698</v>
      </c>
      <c r="U59" s="17">
        <f t="shared" si="35"/>
        <v>0.13849925109146938</v>
      </c>
      <c r="V59" s="9">
        <f t="shared" si="36"/>
        <v>0.7869428518379123</v>
      </c>
      <c r="W59" s="9">
        <f t="shared" si="37"/>
        <v>0.03872889793070905</v>
      </c>
      <c r="X59" s="14">
        <f t="shared" si="38"/>
        <v>0.03582899913990919</v>
      </c>
      <c r="Y59" s="35">
        <v>416.922153</v>
      </c>
      <c r="Z59" s="8">
        <v>40.612349</v>
      </c>
      <c r="AA59" s="8">
        <v>97.982254</v>
      </c>
      <c r="AB59" s="8">
        <v>1932.879069</v>
      </c>
      <c r="AC59" s="8">
        <v>58.318835</v>
      </c>
      <c r="AD59" s="8">
        <v>235.147469</v>
      </c>
      <c r="AE59" s="8">
        <v>11.537086</v>
      </c>
      <c r="AF59" s="36">
        <v>2793.399215</v>
      </c>
      <c r="AG59" s="38">
        <f t="shared" si="16"/>
        <v>0.14925262062784148</v>
      </c>
      <c r="AH59" s="44">
        <f t="shared" si="17"/>
        <v>0.014538684199163909</v>
      </c>
      <c r="AI59" s="44">
        <f t="shared" si="18"/>
        <v>0.035076351974328415</v>
      </c>
      <c r="AJ59" s="44">
        <f t="shared" si="19"/>
        <v>0.6919451612947812</v>
      </c>
      <c r="AK59" s="44">
        <f t="shared" si="20"/>
        <v>0.02087737217387123</v>
      </c>
      <c r="AL59" s="44">
        <f t="shared" si="21"/>
        <v>0.08417968613496563</v>
      </c>
      <c r="AM59" s="45">
        <f t="shared" si="22"/>
        <v>0.0041301243110216344</v>
      </c>
      <c r="AN59" s="42">
        <f t="shared" si="23"/>
        <v>428.45923899999997</v>
      </c>
      <c r="AO59" s="21">
        <f t="shared" si="24"/>
        <v>2168.026538</v>
      </c>
      <c r="AP59" s="21">
        <f t="shared" si="25"/>
        <v>138.594603</v>
      </c>
      <c r="AQ59" s="43">
        <f t="shared" si="26"/>
        <v>58.318835</v>
      </c>
      <c r="AR59" s="38">
        <f t="shared" si="27"/>
        <v>0.1533827449388631</v>
      </c>
      <c r="AS59" s="44">
        <f t="shared" si="28"/>
        <v>0.7761248474297469</v>
      </c>
      <c r="AT59" s="44">
        <f t="shared" si="29"/>
        <v>0.049615036173492326</v>
      </c>
      <c r="AU59" s="45">
        <f t="shared" si="30"/>
        <v>0.02087737217387123</v>
      </c>
      <c r="AV59" s="49">
        <f t="shared" si="12"/>
        <v>41.57553999999999</v>
      </c>
      <c r="AW59" s="50">
        <f t="shared" si="13"/>
        <v>-30.219004999999925</v>
      </c>
      <c r="AX59" s="50">
        <f t="shared" si="14"/>
        <v>30.40933000000001</v>
      </c>
      <c r="AY59" s="80">
        <f t="shared" si="15"/>
        <v>-41.765863</v>
      </c>
      <c r="AZ59" s="49">
        <f t="shared" si="31"/>
        <v>1.4883493847393736</v>
      </c>
      <c r="BA59" s="50">
        <f t="shared" si="32"/>
        <v>-1.0818004408165494</v>
      </c>
      <c r="BB59" s="50">
        <f t="shared" si="33"/>
        <v>1.0886138242783276</v>
      </c>
      <c r="BC59" s="51">
        <f t="shared" si="34"/>
        <v>-1.4951626966037956</v>
      </c>
      <c r="BE59" s="4"/>
      <c r="BF59" s="4"/>
      <c r="BG59" s="4"/>
      <c r="BH59" s="4"/>
      <c r="BJ59" s="4"/>
      <c r="BK59" s="4"/>
      <c r="BL59" s="4"/>
      <c r="BM59" s="4"/>
    </row>
    <row r="60" spans="1:65" ht="12.75">
      <c r="A60" s="34">
        <v>4018</v>
      </c>
      <c r="B60" s="35">
        <v>175.860906</v>
      </c>
      <c r="C60" s="8">
        <v>29.769966</v>
      </c>
      <c r="D60" s="8">
        <v>51.332585</v>
      </c>
      <c r="E60" s="8">
        <v>706.4344179999999</v>
      </c>
      <c r="F60" s="8">
        <v>44.317228</v>
      </c>
      <c r="G60" s="8">
        <v>162.07797699999998</v>
      </c>
      <c r="H60" s="8">
        <v>4.768622</v>
      </c>
      <c r="I60" s="36">
        <v>1174.561702</v>
      </c>
      <c r="J60" s="37">
        <f t="shared" si="40"/>
        <v>0.1497247064164876</v>
      </c>
      <c r="K60" s="9">
        <f t="shared" si="40"/>
        <v>0.025345595679910907</v>
      </c>
      <c r="L60" s="9">
        <f t="shared" si="40"/>
        <v>0.04370360868449293</v>
      </c>
      <c r="M60" s="9">
        <f t="shared" si="39"/>
        <v>0.6014451320838315</v>
      </c>
      <c r="N60" s="9">
        <f t="shared" si="39"/>
        <v>0.03773086413811916</v>
      </c>
      <c r="O60" s="9">
        <f t="shared" si="39"/>
        <v>0.13799017686684287</v>
      </c>
      <c r="P60" s="14">
        <f t="shared" si="39"/>
        <v>0.004059916130314966</v>
      </c>
      <c r="Q60" s="35">
        <f t="shared" si="1"/>
        <v>180.629528</v>
      </c>
      <c r="R60" s="8">
        <f t="shared" si="2"/>
        <v>868.512395</v>
      </c>
      <c r="S60" s="8">
        <f t="shared" si="3"/>
        <v>81.102551</v>
      </c>
      <c r="T60" s="36">
        <f t="shared" si="4"/>
        <v>44.317228</v>
      </c>
      <c r="U60" s="17">
        <f t="shared" si="35"/>
        <v>0.15378462254680256</v>
      </c>
      <c r="V60" s="9">
        <f t="shared" si="36"/>
        <v>0.7394353089506744</v>
      </c>
      <c r="W60" s="9">
        <f t="shared" si="37"/>
        <v>0.06904920436440384</v>
      </c>
      <c r="X60" s="14">
        <f t="shared" si="38"/>
        <v>0.03773086413811916</v>
      </c>
      <c r="Y60" s="35">
        <v>193.007444</v>
      </c>
      <c r="Z60" s="8">
        <v>30.50419</v>
      </c>
      <c r="AA60" s="8">
        <v>72.64457</v>
      </c>
      <c r="AB60" s="8">
        <v>666.893178</v>
      </c>
      <c r="AC60" s="8">
        <v>35.946453</v>
      </c>
      <c r="AD60" s="8">
        <v>171.715377</v>
      </c>
      <c r="AE60" s="8">
        <v>3.850496</v>
      </c>
      <c r="AF60" s="36">
        <v>1174.5617080000002</v>
      </c>
      <c r="AG60" s="38">
        <f t="shared" si="16"/>
        <v>0.16432295014502354</v>
      </c>
      <c r="AH60" s="44">
        <f t="shared" si="17"/>
        <v>0.025970700345548985</v>
      </c>
      <c r="AI60" s="44">
        <f t="shared" si="18"/>
        <v>0.061848236560330144</v>
      </c>
      <c r="AJ60" s="44">
        <f t="shared" si="19"/>
        <v>0.5677804553515061</v>
      </c>
      <c r="AK60" s="44">
        <f t="shared" si="20"/>
        <v>0.030604141901435844</v>
      </c>
      <c r="AL60" s="44">
        <f t="shared" si="21"/>
        <v>0.14619528008414495</v>
      </c>
      <c r="AM60" s="45">
        <f t="shared" si="22"/>
        <v>0.0032782407202989155</v>
      </c>
      <c r="AN60" s="42">
        <f t="shared" si="23"/>
        <v>196.85793999999999</v>
      </c>
      <c r="AO60" s="21">
        <f t="shared" si="24"/>
        <v>838.608555</v>
      </c>
      <c r="AP60" s="21">
        <f t="shared" si="25"/>
        <v>103.14876000000001</v>
      </c>
      <c r="AQ60" s="43">
        <f t="shared" si="26"/>
        <v>35.946453</v>
      </c>
      <c r="AR60" s="38">
        <f t="shared" si="27"/>
        <v>0.16760119086532246</v>
      </c>
      <c r="AS60" s="44">
        <f t="shared" si="28"/>
        <v>0.7139757354356511</v>
      </c>
      <c r="AT60" s="44">
        <f t="shared" si="29"/>
        <v>0.08781893690587914</v>
      </c>
      <c r="AU60" s="45">
        <f t="shared" si="30"/>
        <v>0.030604141901435844</v>
      </c>
      <c r="AV60" s="49">
        <f t="shared" si="12"/>
        <v>16.22841199999999</v>
      </c>
      <c r="AW60" s="50">
        <f t="shared" si="13"/>
        <v>-29.903839999999946</v>
      </c>
      <c r="AX60" s="50">
        <f t="shared" si="14"/>
        <v>22.046209000000005</v>
      </c>
      <c r="AY60" s="80">
        <f t="shared" si="15"/>
        <v>-8.370775000000002</v>
      </c>
      <c r="AZ60" s="49">
        <f t="shared" si="31"/>
        <v>1.3816568318519906</v>
      </c>
      <c r="BA60" s="50">
        <f t="shared" si="32"/>
        <v>-2.545957351502337</v>
      </c>
      <c r="BB60" s="50">
        <f t="shared" si="33"/>
        <v>1.8769732541475292</v>
      </c>
      <c r="BC60" s="51">
        <f t="shared" si="34"/>
        <v>-0.7126722236683314</v>
      </c>
      <c r="BE60" s="4"/>
      <c r="BF60" s="4"/>
      <c r="BG60" s="4"/>
      <c r="BH60" s="4"/>
      <c r="BJ60" s="4"/>
      <c r="BK60" s="4"/>
      <c r="BL60" s="4"/>
      <c r="BM60" s="4"/>
    </row>
    <row r="61" spans="1:65" ht="12.75">
      <c r="A61" s="34">
        <v>4019</v>
      </c>
      <c r="B61" s="35">
        <v>448.164213</v>
      </c>
      <c r="C61" s="8">
        <v>56.818717</v>
      </c>
      <c r="D61" s="8">
        <v>107.947288</v>
      </c>
      <c r="E61" s="8">
        <v>2294.1935959999996</v>
      </c>
      <c r="F61" s="8">
        <v>99.372993</v>
      </c>
      <c r="G61" s="8">
        <v>333.761216</v>
      </c>
      <c r="H61" s="8">
        <v>10.895112</v>
      </c>
      <c r="I61" s="36">
        <v>3351.1531349999996</v>
      </c>
      <c r="J61" s="37">
        <f t="shared" si="40"/>
        <v>0.13373432813896166</v>
      </c>
      <c r="K61" s="9">
        <f t="shared" si="40"/>
        <v>0.016954974813468204</v>
      </c>
      <c r="L61" s="9">
        <f t="shared" si="40"/>
        <v>0.0322119830551999</v>
      </c>
      <c r="M61" s="9">
        <f t="shared" si="39"/>
        <v>0.684598257250336</v>
      </c>
      <c r="N61" s="9">
        <f t="shared" si="39"/>
        <v>0.0296533727337411</v>
      </c>
      <c r="O61" s="9">
        <f t="shared" si="39"/>
        <v>0.09959593087947621</v>
      </c>
      <c r="P61" s="14">
        <f t="shared" si="39"/>
        <v>0.003251153128816956</v>
      </c>
      <c r="Q61" s="35">
        <f t="shared" si="1"/>
        <v>459.059325</v>
      </c>
      <c r="R61" s="8">
        <f t="shared" si="2"/>
        <v>2627.9548119999995</v>
      </c>
      <c r="S61" s="8">
        <f t="shared" si="3"/>
        <v>164.766005</v>
      </c>
      <c r="T61" s="36">
        <f t="shared" si="4"/>
        <v>99.372993</v>
      </c>
      <c r="U61" s="17">
        <f t="shared" si="35"/>
        <v>0.1369854812677786</v>
      </c>
      <c r="V61" s="9">
        <f t="shared" si="36"/>
        <v>0.7841941881298121</v>
      </c>
      <c r="W61" s="9">
        <f t="shared" si="37"/>
        <v>0.0491669578686681</v>
      </c>
      <c r="X61" s="14">
        <f t="shared" si="38"/>
        <v>0.0296533727337411</v>
      </c>
      <c r="Y61" s="35">
        <v>556.129852</v>
      </c>
      <c r="Z61" s="8">
        <v>64.769965</v>
      </c>
      <c r="AA61" s="8">
        <v>163.747587</v>
      </c>
      <c r="AB61" s="8">
        <v>2144.210144</v>
      </c>
      <c r="AC61" s="8">
        <v>74.196726</v>
      </c>
      <c r="AD61" s="8">
        <v>338.523352</v>
      </c>
      <c r="AE61" s="8">
        <v>9.575525</v>
      </c>
      <c r="AF61" s="36">
        <v>3351.1531510000004</v>
      </c>
      <c r="AG61" s="38">
        <f t="shared" si="16"/>
        <v>0.1659517872196551</v>
      </c>
      <c r="AH61" s="44">
        <f t="shared" si="17"/>
        <v>0.019327664953156493</v>
      </c>
      <c r="AI61" s="44">
        <f t="shared" si="18"/>
        <v>0.04886305710407353</v>
      </c>
      <c r="AJ61" s="44">
        <f t="shared" si="19"/>
        <v>0.6398424833546141</v>
      </c>
      <c r="AK61" s="44">
        <f t="shared" si="20"/>
        <v>0.022140655174804482</v>
      </c>
      <c r="AL61" s="44">
        <f t="shared" si="21"/>
        <v>0.10101697486289299</v>
      </c>
      <c r="AM61" s="45">
        <f t="shared" si="22"/>
        <v>0.0028573821052794122</v>
      </c>
      <c r="AN61" s="42">
        <f t="shared" si="23"/>
        <v>565.705377</v>
      </c>
      <c r="AO61" s="21">
        <f t="shared" si="24"/>
        <v>2482.7334960000003</v>
      </c>
      <c r="AP61" s="21">
        <f t="shared" si="25"/>
        <v>228.51755200000002</v>
      </c>
      <c r="AQ61" s="43">
        <f t="shared" si="26"/>
        <v>74.196726</v>
      </c>
      <c r="AR61" s="38">
        <f t="shared" si="27"/>
        <v>0.1688091693249345</v>
      </c>
      <c r="AS61" s="44">
        <f t="shared" si="28"/>
        <v>0.7408594582175072</v>
      </c>
      <c r="AT61" s="44">
        <f t="shared" si="29"/>
        <v>0.06819072205723002</v>
      </c>
      <c r="AU61" s="45">
        <f t="shared" si="30"/>
        <v>0.022140655174804482</v>
      </c>
      <c r="AV61" s="49">
        <f t="shared" si="12"/>
        <v>106.646052</v>
      </c>
      <c r="AW61" s="50">
        <f t="shared" si="13"/>
        <v>-145.2213159999992</v>
      </c>
      <c r="AX61" s="50">
        <f t="shared" si="14"/>
        <v>63.751547000000016</v>
      </c>
      <c r="AY61" s="80">
        <f t="shared" si="15"/>
        <v>-25.176266999999996</v>
      </c>
      <c r="AZ61" s="49">
        <f t="shared" si="31"/>
        <v>3.1823688057155906</v>
      </c>
      <c r="BA61" s="50">
        <f t="shared" si="32"/>
        <v>-4.333472991230492</v>
      </c>
      <c r="BB61" s="50">
        <f t="shared" si="33"/>
        <v>1.9023764188561922</v>
      </c>
      <c r="BC61" s="51">
        <f t="shared" si="34"/>
        <v>-0.7512717558936618</v>
      </c>
      <c r="BE61" s="4"/>
      <c r="BF61" s="4"/>
      <c r="BG61" s="4"/>
      <c r="BH61" s="4"/>
      <c r="BJ61" s="4"/>
      <c r="BK61" s="4"/>
      <c r="BL61" s="4"/>
      <c r="BM61" s="4"/>
    </row>
    <row r="62" spans="1:65" ht="12.75">
      <c r="A62" s="34">
        <v>4020</v>
      </c>
      <c r="B62" s="35">
        <v>238.814099</v>
      </c>
      <c r="C62" s="8">
        <v>32.152</v>
      </c>
      <c r="D62" s="8">
        <v>61.559104</v>
      </c>
      <c r="E62" s="8">
        <v>1139.460466</v>
      </c>
      <c r="F62" s="8">
        <v>54.21529</v>
      </c>
      <c r="G62" s="8">
        <v>171.299028</v>
      </c>
      <c r="H62" s="8">
        <v>1.90985</v>
      </c>
      <c r="I62" s="36">
        <v>1699.409837</v>
      </c>
      <c r="J62" s="37">
        <f t="shared" si="40"/>
        <v>0.14052766660547464</v>
      </c>
      <c r="K62" s="9">
        <f t="shared" si="40"/>
        <v>0.01891950917311302</v>
      </c>
      <c r="L62" s="9">
        <f t="shared" si="40"/>
        <v>0.036223812914176985</v>
      </c>
      <c r="M62" s="9">
        <f t="shared" si="39"/>
        <v>0.6705036308436998</v>
      </c>
      <c r="N62" s="9">
        <f t="shared" si="39"/>
        <v>0.031902422134796674</v>
      </c>
      <c r="O62" s="9">
        <f t="shared" si="39"/>
        <v>0.10079912700893705</v>
      </c>
      <c r="P62" s="14">
        <f t="shared" si="39"/>
        <v>0.0011238313198018756</v>
      </c>
      <c r="Q62" s="35">
        <f t="shared" si="1"/>
        <v>240.723949</v>
      </c>
      <c r="R62" s="8">
        <f t="shared" si="2"/>
        <v>1310.759494</v>
      </c>
      <c r="S62" s="8">
        <f t="shared" si="3"/>
        <v>93.711104</v>
      </c>
      <c r="T62" s="36">
        <f t="shared" si="4"/>
        <v>54.21529</v>
      </c>
      <c r="U62" s="17">
        <f t="shared" si="35"/>
        <v>0.14165149792527654</v>
      </c>
      <c r="V62" s="9">
        <f t="shared" si="36"/>
        <v>0.7713027578526368</v>
      </c>
      <c r="W62" s="9">
        <f t="shared" si="37"/>
        <v>0.05514332208729001</v>
      </c>
      <c r="X62" s="14">
        <f t="shared" si="38"/>
        <v>0.031902422134796674</v>
      </c>
      <c r="Y62" s="35">
        <v>264.661412</v>
      </c>
      <c r="Z62" s="8">
        <v>33.227654</v>
      </c>
      <c r="AA62" s="8">
        <v>84.557684</v>
      </c>
      <c r="AB62" s="8">
        <v>1086.5713739999999</v>
      </c>
      <c r="AC62" s="8">
        <v>52.762112</v>
      </c>
      <c r="AD62" s="8">
        <v>175.949312</v>
      </c>
      <c r="AE62" s="8">
        <v>1.680281</v>
      </c>
      <c r="AF62" s="36">
        <v>1699.4098289999995</v>
      </c>
      <c r="AG62" s="38">
        <f t="shared" si="16"/>
        <v>0.1557372484480917</v>
      </c>
      <c r="AH62" s="44">
        <f t="shared" si="17"/>
        <v>0.01955246655430535</v>
      </c>
      <c r="AI62" s="44">
        <f t="shared" si="18"/>
        <v>0.04975708752473227</v>
      </c>
      <c r="AJ62" s="44">
        <f t="shared" si="19"/>
        <v>0.6393815960946446</v>
      </c>
      <c r="AK62" s="44">
        <f t="shared" si="20"/>
        <v>0.031047314691988574</v>
      </c>
      <c r="AL62" s="44">
        <f t="shared" si="21"/>
        <v>0.1035355381434102</v>
      </c>
      <c r="AM62" s="45">
        <f t="shared" si="22"/>
        <v>0.0009887438353106343</v>
      </c>
      <c r="AN62" s="42">
        <f t="shared" si="23"/>
        <v>266.34169299999996</v>
      </c>
      <c r="AO62" s="21">
        <f t="shared" si="24"/>
        <v>1262.5206859999998</v>
      </c>
      <c r="AP62" s="21">
        <f t="shared" si="25"/>
        <v>117.785338</v>
      </c>
      <c r="AQ62" s="43">
        <f t="shared" si="26"/>
        <v>52.762112</v>
      </c>
      <c r="AR62" s="38">
        <f t="shared" si="27"/>
        <v>0.1567259922834023</v>
      </c>
      <c r="AS62" s="44">
        <f t="shared" si="28"/>
        <v>0.7429171342380548</v>
      </c>
      <c r="AT62" s="44">
        <f t="shared" si="29"/>
        <v>0.06930955407903762</v>
      </c>
      <c r="AU62" s="45">
        <f t="shared" si="30"/>
        <v>0.031047314691988574</v>
      </c>
      <c r="AV62" s="49">
        <f t="shared" si="12"/>
        <v>25.61774399999996</v>
      </c>
      <c r="AW62" s="50">
        <f t="shared" si="13"/>
        <v>-48.23880800000006</v>
      </c>
      <c r="AX62" s="50">
        <f t="shared" si="14"/>
        <v>24.07423399999999</v>
      </c>
      <c r="AY62" s="80">
        <f t="shared" si="15"/>
        <v>-1.4531780000000012</v>
      </c>
      <c r="AZ62" s="49">
        <f t="shared" si="31"/>
        <v>1.5074494358125774</v>
      </c>
      <c r="BA62" s="50">
        <f t="shared" si="32"/>
        <v>-2.8385623614581967</v>
      </c>
      <c r="BB62" s="50">
        <f t="shared" si="33"/>
        <v>1.4166231991747609</v>
      </c>
      <c r="BC62" s="51">
        <f t="shared" si="34"/>
        <v>-0.08551074428081</v>
      </c>
      <c r="BE62" s="4"/>
      <c r="BF62" s="4"/>
      <c r="BG62" s="4"/>
      <c r="BH62" s="4"/>
      <c r="BJ62" s="4"/>
      <c r="BK62" s="4"/>
      <c r="BL62" s="4"/>
      <c r="BM62" s="4"/>
    </row>
    <row r="63" spans="1:65" ht="12.75">
      <c r="A63" s="34">
        <v>4021</v>
      </c>
      <c r="B63" s="35">
        <v>178.332899</v>
      </c>
      <c r="C63" s="8">
        <v>16.515821</v>
      </c>
      <c r="D63" s="8">
        <v>74.490604</v>
      </c>
      <c r="E63" s="8">
        <v>751.025772</v>
      </c>
      <c r="F63" s="8">
        <v>23.032902</v>
      </c>
      <c r="G63" s="8">
        <v>140.53654</v>
      </c>
      <c r="H63" s="8">
        <v>4.551006</v>
      </c>
      <c r="I63" s="36">
        <v>1188.485544</v>
      </c>
      <c r="J63" s="37">
        <f t="shared" si="40"/>
        <v>0.15005054112799543</v>
      </c>
      <c r="K63" s="9">
        <f t="shared" si="40"/>
        <v>0.013896526620268256</v>
      </c>
      <c r="L63" s="9">
        <f t="shared" si="40"/>
        <v>0.06267691212237413</v>
      </c>
      <c r="M63" s="9">
        <f t="shared" si="39"/>
        <v>0.6319183062776909</v>
      </c>
      <c r="N63" s="9">
        <f t="shared" si="39"/>
        <v>0.019380043885498032</v>
      </c>
      <c r="O63" s="9">
        <f t="shared" si="39"/>
        <v>0.11824842187563034</v>
      </c>
      <c r="P63" s="14">
        <f t="shared" si="39"/>
        <v>0.0038292480905430352</v>
      </c>
      <c r="Q63" s="35">
        <f t="shared" si="1"/>
        <v>182.883905</v>
      </c>
      <c r="R63" s="8">
        <f t="shared" si="2"/>
        <v>891.562312</v>
      </c>
      <c r="S63" s="8">
        <f t="shared" si="3"/>
        <v>91.00642500000001</v>
      </c>
      <c r="T63" s="36">
        <f t="shared" si="4"/>
        <v>23.032902</v>
      </c>
      <c r="U63" s="17">
        <f t="shared" si="35"/>
        <v>0.15387978921853845</v>
      </c>
      <c r="V63" s="9">
        <f t="shared" si="36"/>
        <v>0.7501667281533212</v>
      </c>
      <c r="W63" s="9">
        <f t="shared" si="37"/>
        <v>0.07657343874264239</v>
      </c>
      <c r="X63" s="14">
        <f t="shared" si="38"/>
        <v>0.019380043885498032</v>
      </c>
      <c r="Y63" s="35">
        <v>199.93705</v>
      </c>
      <c r="Z63" s="8">
        <v>16.435596</v>
      </c>
      <c r="AA63" s="8">
        <v>82.948787</v>
      </c>
      <c r="AB63" s="8">
        <v>726.8281559999999</v>
      </c>
      <c r="AC63" s="8">
        <v>19.617993</v>
      </c>
      <c r="AD63" s="8">
        <v>138.166956</v>
      </c>
      <c r="AE63" s="8">
        <v>4.551005</v>
      </c>
      <c r="AF63" s="36">
        <v>1188.485543</v>
      </c>
      <c r="AG63" s="38">
        <f t="shared" si="16"/>
        <v>0.16822842398830223</v>
      </c>
      <c r="AH63" s="44">
        <f t="shared" si="17"/>
        <v>0.01382902474748149</v>
      </c>
      <c r="AI63" s="44">
        <f t="shared" si="18"/>
        <v>0.06979368610645886</v>
      </c>
      <c r="AJ63" s="44">
        <f t="shared" si="19"/>
        <v>0.6115582639345927</v>
      </c>
      <c r="AK63" s="44">
        <f t="shared" si="20"/>
        <v>0.01650671570978738</v>
      </c>
      <c r="AL63" s="44">
        <f t="shared" si="21"/>
        <v>0.11625463742283433</v>
      </c>
      <c r="AM63" s="45">
        <f t="shared" si="22"/>
        <v>0.0038292472491360825</v>
      </c>
      <c r="AN63" s="42">
        <f t="shared" si="23"/>
        <v>204.488055</v>
      </c>
      <c r="AO63" s="21">
        <f t="shared" si="24"/>
        <v>864.995112</v>
      </c>
      <c r="AP63" s="21">
        <f t="shared" si="25"/>
        <v>99.384383</v>
      </c>
      <c r="AQ63" s="43">
        <f t="shared" si="26"/>
        <v>19.617993</v>
      </c>
      <c r="AR63" s="38">
        <f t="shared" si="27"/>
        <v>0.17205767123743831</v>
      </c>
      <c r="AS63" s="44">
        <f t="shared" si="28"/>
        <v>0.727812901357427</v>
      </c>
      <c r="AT63" s="44">
        <f t="shared" si="29"/>
        <v>0.08362271085394035</v>
      </c>
      <c r="AU63" s="45">
        <f t="shared" si="30"/>
        <v>0.01650671570978738</v>
      </c>
      <c r="AV63" s="49">
        <f t="shared" si="12"/>
        <v>21.604150000000004</v>
      </c>
      <c r="AW63" s="50">
        <f t="shared" si="13"/>
        <v>-26.56720000000007</v>
      </c>
      <c r="AX63" s="50">
        <f t="shared" si="14"/>
        <v>8.377957999999992</v>
      </c>
      <c r="AY63" s="80">
        <f t="shared" si="15"/>
        <v>-3.4149090000000015</v>
      </c>
      <c r="AZ63" s="49">
        <f t="shared" si="31"/>
        <v>1.817788201889986</v>
      </c>
      <c r="BA63" s="50">
        <f t="shared" si="32"/>
        <v>-2.235382679589415</v>
      </c>
      <c r="BB63" s="50">
        <f t="shared" si="33"/>
        <v>0.7049272111297966</v>
      </c>
      <c r="BC63" s="51">
        <f t="shared" si="34"/>
        <v>-0.2873328175710652</v>
      </c>
      <c r="BE63" s="4"/>
      <c r="BF63" s="4"/>
      <c r="BG63" s="4"/>
      <c r="BH63" s="4"/>
      <c r="BJ63" s="4"/>
      <c r="BK63" s="4"/>
      <c r="BL63" s="4"/>
      <c r="BM63" s="4"/>
    </row>
    <row r="64" spans="1:65" ht="12.75">
      <c r="A64" s="34">
        <v>4600</v>
      </c>
      <c r="B64" s="35">
        <v>1342.06647</v>
      </c>
      <c r="C64" s="8">
        <v>602.519145</v>
      </c>
      <c r="D64" s="8">
        <v>956.360527</v>
      </c>
      <c r="E64" s="8">
        <v>3047.7678429999996</v>
      </c>
      <c r="F64" s="8">
        <v>147.230681</v>
      </c>
      <c r="G64" s="8">
        <v>607.700536</v>
      </c>
      <c r="H64" s="8">
        <v>36.690249</v>
      </c>
      <c r="I64" s="36">
        <v>6740.335451</v>
      </c>
      <c r="J64" s="37">
        <f t="shared" si="40"/>
        <v>0.1991097445752333</v>
      </c>
      <c r="K64" s="9">
        <f t="shared" si="40"/>
        <v>0.08939008293876678</v>
      </c>
      <c r="L64" s="9">
        <f t="shared" si="40"/>
        <v>0.14188619156307924</v>
      </c>
      <c r="M64" s="9">
        <f t="shared" si="39"/>
        <v>0.4521685701188405</v>
      </c>
      <c r="N64" s="9">
        <f t="shared" si="39"/>
        <v>0.02184322754710328</v>
      </c>
      <c r="O64" s="9">
        <f t="shared" si="39"/>
        <v>0.09015879705361567</v>
      </c>
      <c r="P64" s="14">
        <f t="shared" si="39"/>
        <v>0.005443386203361231</v>
      </c>
      <c r="Q64" s="35">
        <f t="shared" si="1"/>
        <v>1378.756719</v>
      </c>
      <c r="R64" s="8">
        <f t="shared" si="2"/>
        <v>3655.468379</v>
      </c>
      <c r="S64" s="8">
        <f t="shared" si="3"/>
        <v>1558.879672</v>
      </c>
      <c r="T64" s="36">
        <f t="shared" si="4"/>
        <v>147.230681</v>
      </c>
      <c r="U64" s="17">
        <f t="shared" si="35"/>
        <v>0.20455313077859455</v>
      </c>
      <c r="V64" s="9">
        <f t="shared" si="36"/>
        <v>0.5423273671724562</v>
      </c>
      <c r="W64" s="9">
        <f t="shared" si="37"/>
        <v>0.231276274501846</v>
      </c>
      <c r="X64" s="14">
        <f t="shared" si="38"/>
        <v>0.02184322754710328</v>
      </c>
      <c r="Y64" s="35">
        <v>1661.391622</v>
      </c>
      <c r="Z64" s="8">
        <v>582.441779</v>
      </c>
      <c r="AA64" s="8">
        <v>952.640041</v>
      </c>
      <c r="AB64" s="8">
        <v>2827.082312</v>
      </c>
      <c r="AC64" s="8">
        <v>113.200761</v>
      </c>
      <c r="AD64" s="8">
        <v>570.02797</v>
      </c>
      <c r="AE64" s="8">
        <v>33.551025</v>
      </c>
      <c r="AF64" s="36">
        <v>6740.33551</v>
      </c>
      <c r="AG64" s="38">
        <f t="shared" si="16"/>
        <v>0.24648500569115075</v>
      </c>
      <c r="AH64" s="44">
        <f t="shared" si="17"/>
        <v>0.08641139350321038</v>
      </c>
      <c r="AI64" s="44">
        <f t="shared" si="18"/>
        <v>0.14133421814468683</v>
      </c>
      <c r="AJ64" s="44">
        <f t="shared" si="19"/>
        <v>0.41942753926001897</v>
      </c>
      <c r="AK64" s="44">
        <f t="shared" si="20"/>
        <v>0.016794529266819423</v>
      </c>
      <c r="AL64" s="44">
        <f t="shared" si="21"/>
        <v>0.08456967374159848</v>
      </c>
      <c r="AM64" s="45">
        <f t="shared" si="22"/>
        <v>0.004977649145788784</v>
      </c>
      <c r="AN64" s="42">
        <f t="shared" si="23"/>
        <v>1694.942647</v>
      </c>
      <c r="AO64" s="21">
        <f t="shared" si="24"/>
        <v>3397.110282</v>
      </c>
      <c r="AP64" s="21">
        <f t="shared" si="25"/>
        <v>1535.0818199999999</v>
      </c>
      <c r="AQ64" s="43">
        <f t="shared" si="26"/>
        <v>113.200761</v>
      </c>
      <c r="AR64" s="38">
        <f t="shared" si="27"/>
        <v>0.2514626548369395</v>
      </c>
      <c r="AS64" s="44">
        <f t="shared" si="28"/>
        <v>0.5039972130016175</v>
      </c>
      <c r="AT64" s="44">
        <f t="shared" si="29"/>
        <v>0.22774561164789717</v>
      </c>
      <c r="AU64" s="45">
        <f t="shared" si="30"/>
        <v>0.016794529266819423</v>
      </c>
      <c r="AV64" s="49">
        <f t="shared" si="12"/>
        <v>316.1859280000001</v>
      </c>
      <c r="AW64" s="50">
        <f t="shared" si="13"/>
        <v>-258.3580969999998</v>
      </c>
      <c r="AX64" s="50">
        <f t="shared" si="14"/>
        <v>-23.797852000000148</v>
      </c>
      <c r="AY64" s="80">
        <f t="shared" si="15"/>
        <v>-34.029920000000004</v>
      </c>
      <c r="AZ64" s="49">
        <f t="shared" si="31"/>
        <v>4.690952405834498</v>
      </c>
      <c r="BA64" s="50">
        <f t="shared" si="32"/>
        <v>-3.8330154170838737</v>
      </c>
      <c r="BB64" s="50">
        <f t="shared" si="33"/>
        <v>-0.3530662853948846</v>
      </c>
      <c r="BC64" s="51">
        <f t="shared" si="34"/>
        <v>-0.5048698280283856</v>
      </c>
      <c r="BE64" s="4"/>
      <c r="BF64" s="4"/>
      <c r="BG64" s="4"/>
      <c r="BH64" s="4"/>
      <c r="BJ64" s="4"/>
      <c r="BK64" s="4"/>
      <c r="BL64" s="4"/>
      <c r="BM64" s="4"/>
    </row>
    <row r="65" spans="1:65" ht="12.75">
      <c r="A65" s="34">
        <v>4601</v>
      </c>
      <c r="B65" s="35">
        <v>219.872215</v>
      </c>
      <c r="C65" s="8">
        <v>94.590786</v>
      </c>
      <c r="D65" s="8">
        <v>199.46167</v>
      </c>
      <c r="E65" s="8">
        <v>548.7262250000001</v>
      </c>
      <c r="F65" s="8">
        <v>48.222005</v>
      </c>
      <c r="G65" s="8">
        <v>128.095935</v>
      </c>
      <c r="H65" s="8">
        <v>5.409217</v>
      </c>
      <c r="I65" s="36">
        <v>1244.3780530000001</v>
      </c>
      <c r="J65" s="37">
        <f t="shared" si="40"/>
        <v>0.17669245650059692</v>
      </c>
      <c r="K65" s="9">
        <f t="shared" si="40"/>
        <v>0.07601450843010005</v>
      </c>
      <c r="L65" s="9">
        <f t="shared" si="40"/>
        <v>0.1602902506349491</v>
      </c>
      <c r="M65" s="9">
        <f t="shared" si="39"/>
        <v>0.4409642420782875</v>
      </c>
      <c r="N65" s="9">
        <f t="shared" si="39"/>
        <v>0.038751892870293174</v>
      </c>
      <c r="O65" s="9">
        <f t="shared" si="39"/>
        <v>0.1029397253440631</v>
      </c>
      <c r="P65" s="14">
        <f t="shared" si="39"/>
        <v>0.004346924141710172</v>
      </c>
      <c r="Q65" s="35">
        <f t="shared" si="1"/>
        <v>225.28143200000002</v>
      </c>
      <c r="R65" s="8">
        <f t="shared" si="2"/>
        <v>676.8221600000002</v>
      </c>
      <c r="S65" s="8">
        <f t="shared" si="3"/>
        <v>294.052456</v>
      </c>
      <c r="T65" s="36">
        <f t="shared" si="4"/>
        <v>48.222005</v>
      </c>
      <c r="U65" s="17">
        <f t="shared" si="35"/>
        <v>0.1810393806423071</v>
      </c>
      <c r="V65" s="9">
        <f t="shared" si="36"/>
        <v>0.5439039674223506</v>
      </c>
      <c r="W65" s="9">
        <f t="shared" si="37"/>
        <v>0.23630475906504916</v>
      </c>
      <c r="X65" s="14">
        <f t="shared" si="38"/>
        <v>0.038751892870293174</v>
      </c>
      <c r="Y65" s="35">
        <v>258.737252</v>
      </c>
      <c r="Z65" s="8">
        <v>91.245194</v>
      </c>
      <c r="AA65" s="8">
        <v>206.557835</v>
      </c>
      <c r="AB65" s="8">
        <v>527.540751</v>
      </c>
      <c r="AC65" s="8">
        <v>32.740997</v>
      </c>
      <c r="AD65" s="8">
        <v>122.146809</v>
      </c>
      <c r="AE65" s="8">
        <v>5.409217</v>
      </c>
      <c r="AF65" s="36">
        <v>1244.3780550000001</v>
      </c>
      <c r="AG65" s="38">
        <f t="shared" si="16"/>
        <v>0.20792495606638603</v>
      </c>
      <c r="AH65" s="44">
        <f t="shared" si="17"/>
        <v>0.07332594285154914</v>
      </c>
      <c r="AI65" s="44">
        <f t="shared" si="18"/>
        <v>0.1659928303155311</v>
      </c>
      <c r="AJ65" s="44">
        <f t="shared" si="19"/>
        <v>0.4239392921855075</v>
      </c>
      <c r="AK65" s="44">
        <f t="shared" si="20"/>
        <v>0.026311133438159405</v>
      </c>
      <c r="AL65" s="44">
        <f t="shared" si="21"/>
        <v>0.09815892260838514</v>
      </c>
      <c r="AM65" s="45">
        <f t="shared" si="22"/>
        <v>0.004346924141710172</v>
      </c>
      <c r="AN65" s="42">
        <f t="shared" si="23"/>
        <v>264.146469</v>
      </c>
      <c r="AO65" s="21">
        <f t="shared" si="24"/>
        <v>649.68756</v>
      </c>
      <c r="AP65" s="21">
        <f t="shared" si="25"/>
        <v>297.80302900000004</v>
      </c>
      <c r="AQ65" s="43">
        <f t="shared" si="26"/>
        <v>32.740997</v>
      </c>
      <c r="AR65" s="38">
        <f t="shared" si="27"/>
        <v>0.2122718802080962</v>
      </c>
      <c r="AS65" s="44">
        <f t="shared" si="28"/>
        <v>0.5220982147938926</v>
      </c>
      <c r="AT65" s="44">
        <f t="shared" si="29"/>
        <v>0.23931877316708028</v>
      </c>
      <c r="AU65" s="45">
        <f t="shared" si="30"/>
        <v>0.026311133438159405</v>
      </c>
      <c r="AV65" s="49">
        <f t="shared" si="12"/>
        <v>38.865037</v>
      </c>
      <c r="AW65" s="50">
        <f t="shared" si="13"/>
        <v>-27.134600000000205</v>
      </c>
      <c r="AX65" s="50">
        <f t="shared" si="14"/>
        <v>3.7505730000000312</v>
      </c>
      <c r="AY65" s="80">
        <f t="shared" si="15"/>
        <v>-15.481008000000003</v>
      </c>
      <c r="AZ65" s="49">
        <f t="shared" si="31"/>
        <v>3.1232499565789107</v>
      </c>
      <c r="BA65" s="50">
        <f t="shared" si="32"/>
        <v>-2.1805752628457964</v>
      </c>
      <c r="BB65" s="50">
        <f t="shared" si="33"/>
        <v>0.3014014102031115</v>
      </c>
      <c r="BC65" s="51">
        <f t="shared" si="34"/>
        <v>-1.2440759432133768</v>
      </c>
      <c r="BE65" s="4"/>
      <c r="BF65" s="4"/>
      <c r="BG65" s="4"/>
      <c r="BH65" s="4"/>
      <c r="BJ65" s="4"/>
      <c r="BK65" s="4"/>
      <c r="BL65" s="4"/>
      <c r="BM65" s="4"/>
    </row>
    <row r="66" spans="1:65" ht="12.75">
      <c r="A66" s="34">
        <v>4602</v>
      </c>
      <c r="B66" s="35">
        <v>345.88667</v>
      </c>
      <c r="C66" s="8">
        <v>147.608764</v>
      </c>
      <c r="D66" s="8">
        <v>50.265302</v>
      </c>
      <c r="E66" s="8">
        <v>858.96828</v>
      </c>
      <c r="F66" s="8">
        <v>44.625339</v>
      </c>
      <c r="G66" s="8">
        <v>104.06752700000001</v>
      </c>
      <c r="H66" s="8">
        <v>18.317292</v>
      </c>
      <c r="I66" s="36">
        <v>1569.7391739999998</v>
      </c>
      <c r="J66" s="37">
        <f t="shared" si="40"/>
        <v>0.22034658733693552</v>
      </c>
      <c r="K66" s="9">
        <f t="shared" si="40"/>
        <v>0.09403394299185658</v>
      </c>
      <c r="L66" s="9">
        <f t="shared" si="40"/>
        <v>0.03202143568342902</v>
      </c>
      <c r="M66" s="9">
        <f t="shared" si="39"/>
        <v>0.5472044618796015</v>
      </c>
      <c r="N66" s="9">
        <f t="shared" si="39"/>
        <v>0.028428505664597755</v>
      </c>
      <c r="O66" s="9">
        <f t="shared" si="39"/>
        <v>0.06629606288974478</v>
      </c>
      <c r="P66" s="14">
        <f t="shared" si="39"/>
        <v>0.011669003553834989</v>
      </c>
      <c r="Q66" s="35">
        <f t="shared" si="1"/>
        <v>364.203962</v>
      </c>
      <c r="R66" s="8">
        <f t="shared" si="2"/>
        <v>963.0358070000001</v>
      </c>
      <c r="S66" s="8">
        <f t="shared" si="3"/>
        <v>197.874066</v>
      </c>
      <c r="T66" s="36">
        <f t="shared" si="4"/>
        <v>44.625339</v>
      </c>
      <c r="U66" s="17">
        <f t="shared" si="35"/>
        <v>0.2320155908907705</v>
      </c>
      <c r="V66" s="9">
        <f t="shared" si="36"/>
        <v>0.6135005247693462</v>
      </c>
      <c r="W66" s="9">
        <f t="shared" si="37"/>
        <v>0.1260553786752856</v>
      </c>
      <c r="X66" s="14">
        <f t="shared" si="38"/>
        <v>0.028428505664597755</v>
      </c>
      <c r="Y66" s="35">
        <v>377.651064</v>
      </c>
      <c r="Z66" s="8">
        <v>142.739236</v>
      </c>
      <c r="AA66" s="8">
        <v>52.328071</v>
      </c>
      <c r="AB66" s="8">
        <v>822.5373390000001</v>
      </c>
      <c r="AC66" s="8">
        <v>39.035906</v>
      </c>
      <c r="AD66" s="8">
        <v>118.342147</v>
      </c>
      <c r="AE66" s="8">
        <v>17.105416</v>
      </c>
      <c r="AF66" s="36">
        <v>1569.7391790000004</v>
      </c>
      <c r="AG66" s="38">
        <f t="shared" si="16"/>
        <v>0.24058204716753795</v>
      </c>
      <c r="AH66" s="44">
        <f t="shared" si="17"/>
        <v>0.09093181744090183</v>
      </c>
      <c r="AI66" s="44">
        <f t="shared" si="18"/>
        <v>0.033335519598875735</v>
      </c>
      <c r="AJ66" s="44">
        <f t="shared" si="19"/>
        <v>0.5239961852414089</v>
      </c>
      <c r="AK66" s="44">
        <f t="shared" si="20"/>
        <v>0.0248677657069161</v>
      </c>
      <c r="AL66" s="44">
        <f t="shared" si="21"/>
        <v>0.07538968827441649</v>
      </c>
      <c r="AM66" s="45">
        <f t="shared" si="22"/>
        <v>0.010896979755185752</v>
      </c>
      <c r="AN66" s="42">
        <f t="shared" si="23"/>
        <v>394.75648</v>
      </c>
      <c r="AO66" s="21">
        <f t="shared" si="24"/>
        <v>940.879486</v>
      </c>
      <c r="AP66" s="21">
        <f t="shared" si="25"/>
        <v>195.067307</v>
      </c>
      <c r="AQ66" s="43">
        <f t="shared" si="26"/>
        <v>39.035906</v>
      </c>
      <c r="AR66" s="38">
        <f t="shared" si="27"/>
        <v>0.25147902692272367</v>
      </c>
      <c r="AS66" s="44">
        <f t="shared" si="28"/>
        <v>0.5993858735158254</v>
      </c>
      <c r="AT66" s="44">
        <f t="shared" si="29"/>
        <v>0.12426733703977755</v>
      </c>
      <c r="AU66" s="45">
        <f t="shared" si="30"/>
        <v>0.0248677657069161</v>
      </c>
      <c r="AV66" s="49">
        <f t="shared" si="12"/>
        <v>30.55251800000002</v>
      </c>
      <c r="AW66" s="50">
        <f t="shared" si="13"/>
        <v>-22.156321000000048</v>
      </c>
      <c r="AX66" s="50">
        <f t="shared" si="14"/>
        <v>-2.8067589999999996</v>
      </c>
      <c r="AY66" s="80">
        <f t="shared" si="15"/>
        <v>-5.589433</v>
      </c>
      <c r="AZ66" s="49">
        <f t="shared" si="31"/>
        <v>1.9463436031953163</v>
      </c>
      <c r="BA66" s="50">
        <f t="shared" si="32"/>
        <v>-1.411465125352085</v>
      </c>
      <c r="BB66" s="50">
        <f t="shared" si="33"/>
        <v>-0.1788041635508053</v>
      </c>
      <c r="BC66" s="51">
        <f t="shared" si="34"/>
        <v>-0.3560739957681657</v>
      </c>
      <c r="BE66" s="4"/>
      <c r="BF66" s="4"/>
      <c r="BG66" s="4"/>
      <c r="BH66" s="4"/>
      <c r="BJ66" s="4"/>
      <c r="BK66" s="4"/>
      <c r="BL66" s="4"/>
      <c r="BM66" s="4"/>
    </row>
    <row r="67" spans="1:65" ht="12.75">
      <c r="A67" s="34">
        <v>4603</v>
      </c>
      <c r="B67" s="35">
        <v>177.735918</v>
      </c>
      <c r="C67" s="8">
        <v>81.314451</v>
      </c>
      <c r="D67" s="8">
        <v>30.819711</v>
      </c>
      <c r="E67" s="8">
        <v>136.73926</v>
      </c>
      <c r="F67" s="8">
        <v>4.961925</v>
      </c>
      <c r="G67" s="8">
        <v>128.56603</v>
      </c>
      <c r="H67" s="8">
        <v>12.580302</v>
      </c>
      <c r="I67" s="36">
        <v>572.717597</v>
      </c>
      <c r="J67" s="37">
        <f t="shared" si="40"/>
        <v>0.31033779812426476</v>
      </c>
      <c r="K67" s="9">
        <f t="shared" si="40"/>
        <v>0.1419800114854861</v>
      </c>
      <c r="L67" s="9">
        <f t="shared" si="40"/>
        <v>0.05381310293491821</v>
      </c>
      <c r="M67" s="9">
        <f t="shared" si="39"/>
        <v>0.23875512244824565</v>
      </c>
      <c r="N67" s="9">
        <f t="shared" si="39"/>
        <v>0.008663824939187263</v>
      </c>
      <c r="O67" s="9">
        <f t="shared" si="39"/>
        <v>0.22448416230521379</v>
      </c>
      <c r="P67" s="14">
        <f t="shared" si="39"/>
        <v>0.02196597776268432</v>
      </c>
      <c r="Q67" s="35">
        <f aca="true" t="shared" si="41" ref="Q67:Q130">B67+H67</f>
        <v>190.31622</v>
      </c>
      <c r="R67" s="8">
        <f aca="true" t="shared" si="42" ref="R67:R130">E67+G67</f>
        <v>265.30529</v>
      </c>
      <c r="S67" s="8">
        <f aca="true" t="shared" si="43" ref="S67:S130">C67+D67</f>
        <v>112.134162</v>
      </c>
      <c r="T67" s="36">
        <f aca="true" t="shared" si="44" ref="T67:T130">F67</f>
        <v>4.961925</v>
      </c>
      <c r="U67" s="17">
        <f aca="true" t="shared" si="45" ref="U67:U98">Q67/$I67</f>
        <v>0.33230377588694904</v>
      </c>
      <c r="V67" s="9">
        <f aca="true" t="shared" si="46" ref="V67:V98">R67/$I67</f>
        <v>0.46323928475345943</v>
      </c>
      <c r="W67" s="9">
        <f aca="true" t="shared" si="47" ref="W67:W98">S67/$I67</f>
        <v>0.1957931144204043</v>
      </c>
      <c r="X67" s="14">
        <f aca="true" t="shared" si="48" ref="X67:X98">T67/$I67</f>
        <v>0.008663824939187263</v>
      </c>
      <c r="Y67" s="35">
        <v>216.346665</v>
      </c>
      <c r="Z67" s="8">
        <v>78.021445</v>
      </c>
      <c r="AA67" s="8">
        <v>30.258455</v>
      </c>
      <c r="AB67" s="8">
        <v>126.991215</v>
      </c>
      <c r="AC67" s="8">
        <v>2.180287</v>
      </c>
      <c r="AD67" s="8">
        <v>107.564066</v>
      </c>
      <c r="AE67" s="8">
        <v>11.355467</v>
      </c>
      <c r="AF67" s="36">
        <v>572.7176000000001</v>
      </c>
      <c r="AG67" s="38">
        <f t="shared" si="16"/>
        <v>0.37775452707104445</v>
      </c>
      <c r="AH67" s="44">
        <f t="shared" si="17"/>
        <v>0.1362302213319281</v>
      </c>
      <c r="AI67" s="44">
        <f t="shared" si="18"/>
        <v>0.052833115585236685</v>
      </c>
      <c r="AJ67" s="44">
        <f t="shared" si="19"/>
        <v>0.22173443886690983</v>
      </c>
      <c r="AK67" s="44">
        <f t="shared" si="20"/>
        <v>0.0038069146319595275</v>
      </c>
      <c r="AL67" s="44">
        <f t="shared" si="21"/>
        <v>0.18781344691247545</v>
      </c>
      <c r="AM67" s="45">
        <f t="shared" si="22"/>
        <v>0.01982734083862976</v>
      </c>
      <c r="AN67" s="42">
        <f t="shared" si="23"/>
        <v>227.702132</v>
      </c>
      <c r="AO67" s="21">
        <f t="shared" si="24"/>
        <v>234.55528099999998</v>
      </c>
      <c r="AP67" s="21">
        <f t="shared" si="25"/>
        <v>108.2799</v>
      </c>
      <c r="AQ67" s="43">
        <f t="shared" si="26"/>
        <v>2.180287</v>
      </c>
      <c r="AR67" s="38">
        <f t="shared" si="27"/>
        <v>0.3975818679096742</v>
      </c>
      <c r="AS67" s="44">
        <f t="shared" si="28"/>
        <v>0.4095478857793853</v>
      </c>
      <c r="AT67" s="44">
        <f t="shared" si="29"/>
        <v>0.1890633369171648</v>
      </c>
      <c r="AU67" s="45">
        <f t="shared" si="30"/>
        <v>0.0038069146319595275</v>
      </c>
      <c r="AV67" s="49">
        <f t="shared" si="12"/>
        <v>37.38591200000002</v>
      </c>
      <c r="AW67" s="50">
        <f t="shared" si="13"/>
        <v>-30.750009000000034</v>
      </c>
      <c r="AX67" s="50">
        <f t="shared" si="14"/>
        <v>-3.8542620000000056</v>
      </c>
      <c r="AY67" s="80">
        <f t="shared" si="15"/>
        <v>-2.781638</v>
      </c>
      <c r="AZ67" s="49">
        <f t="shared" si="31"/>
        <v>6.5278092022725165</v>
      </c>
      <c r="BA67" s="50">
        <f t="shared" si="32"/>
        <v>-5.369139897407416</v>
      </c>
      <c r="BB67" s="50">
        <f t="shared" si="33"/>
        <v>-0.6729777503239526</v>
      </c>
      <c r="BC67" s="51">
        <f t="shared" si="34"/>
        <v>-0.48569103072277353</v>
      </c>
      <c r="BE67" s="4"/>
      <c r="BF67" s="4"/>
      <c r="BG67" s="4"/>
      <c r="BH67" s="4"/>
      <c r="BJ67" s="4"/>
      <c r="BK67" s="4"/>
      <c r="BL67" s="4"/>
      <c r="BM67" s="4"/>
    </row>
    <row r="68" spans="1:65" ht="12.75">
      <c r="A68" s="34">
        <v>4604</v>
      </c>
      <c r="B68" s="35">
        <v>268.871076</v>
      </c>
      <c r="C68" s="8">
        <v>35.99827</v>
      </c>
      <c r="D68" s="8">
        <v>163.227024</v>
      </c>
      <c r="E68" s="8">
        <v>890.788235</v>
      </c>
      <c r="F68" s="8">
        <v>22.000464</v>
      </c>
      <c r="G68" s="8">
        <v>63.690064</v>
      </c>
      <c r="H68" s="8">
        <v>3.64425</v>
      </c>
      <c r="I68" s="36">
        <v>1448.2193829999999</v>
      </c>
      <c r="J68" s="37">
        <f t="shared" si="40"/>
        <v>0.1856563164090727</v>
      </c>
      <c r="K68" s="9">
        <f t="shared" si="40"/>
        <v>0.024856917689797278</v>
      </c>
      <c r="L68" s="9">
        <f t="shared" si="40"/>
        <v>0.11270876906914042</v>
      </c>
      <c r="M68" s="9">
        <f t="shared" si="39"/>
        <v>0.6150920540468972</v>
      </c>
      <c r="N68" s="9">
        <f t="shared" si="39"/>
        <v>0.01519138899689758</v>
      </c>
      <c r="O68" s="9">
        <f t="shared" si="39"/>
        <v>0.043978187799189265</v>
      </c>
      <c r="P68" s="14">
        <f t="shared" si="39"/>
        <v>0.002516365989005687</v>
      </c>
      <c r="Q68" s="35">
        <f t="shared" si="41"/>
        <v>272.515326</v>
      </c>
      <c r="R68" s="8">
        <f t="shared" si="42"/>
        <v>954.478299</v>
      </c>
      <c r="S68" s="8">
        <f t="shared" si="43"/>
        <v>199.225294</v>
      </c>
      <c r="T68" s="36">
        <f t="shared" si="44"/>
        <v>22.000464</v>
      </c>
      <c r="U68" s="17">
        <f t="shared" si="45"/>
        <v>0.18817268239807838</v>
      </c>
      <c r="V68" s="9">
        <f t="shared" si="46"/>
        <v>0.6590702418460864</v>
      </c>
      <c r="W68" s="9">
        <f t="shared" si="47"/>
        <v>0.13756568675893768</v>
      </c>
      <c r="X68" s="14">
        <f t="shared" si="48"/>
        <v>0.01519138899689758</v>
      </c>
      <c r="Y68" s="35">
        <v>288.958538</v>
      </c>
      <c r="Z68" s="8">
        <v>34.59897</v>
      </c>
      <c r="AA68" s="8">
        <v>166.388689</v>
      </c>
      <c r="AB68" s="8">
        <v>870.8050559999998</v>
      </c>
      <c r="AC68" s="8">
        <v>22.17213</v>
      </c>
      <c r="AD68" s="8">
        <v>61.878636</v>
      </c>
      <c r="AE68" s="8">
        <v>3.417354</v>
      </c>
      <c r="AF68" s="36">
        <v>1448.2193729999997</v>
      </c>
      <c r="AG68" s="38">
        <f t="shared" si="16"/>
        <v>0.19952677155958215</v>
      </c>
      <c r="AH68" s="44">
        <f t="shared" si="17"/>
        <v>0.023890696676305986</v>
      </c>
      <c r="AI68" s="44">
        <f t="shared" si="18"/>
        <v>0.11489190861078263</v>
      </c>
      <c r="AJ68" s="44">
        <f t="shared" si="19"/>
        <v>0.6012936066330773</v>
      </c>
      <c r="AK68" s="44">
        <f t="shared" si="20"/>
        <v>0.015309924905210305</v>
      </c>
      <c r="AL68" s="44">
        <f t="shared" si="21"/>
        <v>0.04272739111654329</v>
      </c>
      <c r="AM68" s="45">
        <f t="shared" si="22"/>
        <v>0.0023596935934671165</v>
      </c>
      <c r="AN68" s="42">
        <f t="shared" si="23"/>
        <v>292.37589199999996</v>
      </c>
      <c r="AO68" s="21">
        <f t="shared" si="24"/>
        <v>932.6836919999998</v>
      </c>
      <c r="AP68" s="21">
        <f t="shared" si="25"/>
        <v>200.987659</v>
      </c>
      <c r="AQ68" s="43">
        <f t="shared" si="26"/>
        <v>22.17213</v>
      </c>
      <c r="AR68" s="38">
        <f t="shared" si="27"/>
        <v>0.20188646515304925</v>
      </c>
      <c r="AS68" s="44">
        <f t="shared" si="28"/>
        <v>0.6440209977496206</v>
      </c>
      <c r="AT68" s="44">
        <f t="shared" si="29"/>
        <v>0.13878260528708863</v>
      </c>
      <c r="AU68" s="45">
        <f t="shared" si="30"/>
        <v>0.015309924905210305</v>
      </c>
      <c r="AV68" s="49">
        <f aca="true" t="shared" si="49" ref="AV68:AV131">AN68-Q68</f>
        <v>19.86056599999995</v>
      </c>
      <c r="AW68" s="50">
        <f aca="true" t="shared" si="50" ref="AW68:AW131">AO68-R68</f>
        <v>-21.794607000000155</v>
      </c>
      <c r="AX68" s="50">
        <f aca="true" t="shared" si="51" ref="AX68:AX131">AP68-S68</f>
        <v>1.7623650000000168</v>
      </c>
      <c r="AY68" s="80">
        <f aca="true" t="shared" si="52" ref="AY68:AY131">AQ68-T68</f>
        <v>0.17166599999999832</v>
      </c>
      <c r="AZ68" s="49">
        <f t="shared" si="31"/>
        <v>1.3713782754970871</v>
      </c>
      <c r="BA68" s="50">
        <f t="shared" si="32"/>
        <v>-1.5049244096465797</v>
      </c>
      <c r="BB68" s="50">
        <f t="shared" si="33"/>
        <v>0.12169185281509509</v>
      </c>
      <c r="BC68" s="51">
        <f t="shared" si="34"/>
        <v>0.011853590831272486</v>
      </c>
      <c r="BE68" s="4"/>
      <c r="BF68" s="4"/>
      <c r="BG68" s="4"/>
      <c r="BH68" s="4"/>
      <c r="BJ68" s="4"/>
      <c r="BK68" s="4"/>
      <c r="BL68" s="4"/>
      <c r="BM68" s="4"/>
    </row>
    <row r="69" spans="1:65" ht="12.75">
      <c r="A69" s="34">
        <v>4605</v>
      </c>
      <c r="B69" s="35">
        <v>124.890712</v>
      </c>
      <c r="C69" s="8">
        <v>37.027518</v>
      </c>
      <c r="D69" s="8">
        <v>298.025147</v>
      </c>
      <c r="E69" s="8">
        <v>728.063574</v>
      </c>
      <c r="F69" s="8">
        <v>1.88541</v>
      </c>
      <c r="G69" s="8">
        <v>39.00251</v>
      </c>
      <c r="H69" s="8">
        <v>2.785103</v>
      </c>
      <c r="I69" s="36">
        <v>1231.6799740000001</v>
      </c>
      <c r="J69" s="37">
        <f t="shared" si="40"/>
        <v>0.10139867062578382</v>
      </c>
      <c r="K69" s="9">
        <f t="shared" si="40"/>
        <v>0.030062612676691938</v>
      </c>
      <c r="L69" s="9">
        <f t="shared" si="40"/>
        <v>0.24196638192641426</v>
      </c>
      <c r="M69" s="9">
        <f t="shared" si="39"/>
        <v>0.591114241823339</v>
      </c>
      <c r="N69" s="9">
        <f t="shared" si="39"/>
        <v>0.0015307628927966963</v>
      </c>
      <c r="O69" s="9">
        <f t="shared" si="39"/>
        <v>0.03166610712467425</v>
      </c>
      <c r="P69" s="14">
        <f t="shared" si="39"/>
        <v>0.002261222930299912</v>
      </c>
      <c r="Q69" s="35">
        <f t="shared" si="41"/>
        <v>127.675815</v>
      </c>
      <c r="R69" s="8">
        <f t="shared" si="42"/>
        <v>767.066084</v>
      </c>
      <c r="S69" s="8">
        <f t="shared" si="43"/>
        <v>335.052665</v>
      </c>
      <c r="T69" s="36">
        <f t="shared" si="44"/>
        <v>1.88541</v>
      </c>
      <c r="U69" s="17">
        <f t="shared" si="45"/>
        <v>0.10365989355608374</v>
      </c>
      <c r="V69" s="9">
        <f t="shared" si="46"/>
        <v>0.6227803489480133</v>
      </c>
      <c r="W69" s="9">
        <f t="shared" si="47"/>
        <v>0.2720289946031062</v>
      </c>
      <c r="X69" s="14">
        <f t="shared" si="48"/>
        <v>0.0015307628927966963</v>
      </c>
      <c r="Y69" s="35">
        <v>152.426824</v>
      </c>
      <c r="Z69" s="8">
        <v>32.386067</v>
      </c>
      <c r="AA69" s="8">
        <v>293.742191</v>
      </c>
      <c r="AB69" s="8">
        <v>710.291237</v>
      </c>
      <c r="AC69" s="8">
        <v>2.538577</v>
      </c>
      <c r="AD69" s="8">
        <v>37.509969999999996</v>
      </c>
      <c r="AE69" s="8">
        <v>2.785105</v>
      </c>
      <c r="AF69" s="36">
        <v>1231.679971</v>
      </c>
      <c r="AG69" s="38">
        <f aca="true" t="shared" si="53" ref="AG69:AG132">Y69/$I69</f>
        <v>0.12375521825282189</v>
      </c>
      <c r="AH69" s="44">
        <f aca="true" t="shared" si="54" ref="AH69:AH132">Z69/$I69</f>
        <v>0.02629422226848676</v>
      </c>
      <c r="AI69" s="44">
        <f aca="true" t="shared" si="55" ref="AI69:AI132">AA69/$I69</f>
        <v>0.2384890533261199</v>
      </c>
      <c r="AJ69" s="44">
        <f aca="true" t="shared" si="56" ref="AJ69:AJ132">AB69/$I69</f>
        <v>0.5766848954223558</v>
      </c>
      <c r="AK69" s="44">
        <f aca="true" t="shared" si="57" ref="AK69:AK132">AC69/$I69</f>
        <v>0.002061068665227807</v>
      </c>
      <c r="AL69" s="44">
        <f aca="true" t="shared" si="58" ref="AL69:AL132">AD69/$I69</f>
        <v>0.030454315075191758</v>
      </c>
      <c r="AM69" s="45">
        <f aca="true" t="shared" si="59" ref="AM69:AM132">AE69/$I69</f>
        <v>0.002261224554098336</v>
      </c>
      <c r="AN69" s="42">
        <f aca="true" t="shared" si="60" ref="AN69:AN132">Y69+AE69</f>
        <v>155.211929</v>
      </c>
      <c r="AO69" s="21">
        <f aca="true" t="shared" si="61" ref="AO69:AO132">AB69+AD69</f>
        <v>747.801207</v>
      </c>
      <c r="AP69" s="21">
        <f aca="true" t="shared" si="62" ref="AP69:AP132">Z69+AA69</f>
        <v>326.12825799999996</v>
      </c>
      <c r="AQ69" s="43">
        <f aca="true" t="shared" si="63" ref="AQ69:AQ132">AC69</f>
        <v>2.538577</v>
      </c>
      <c r="AR69" s="38">
        <f aca="true" t="shared" si="64" ref="AR69:AR132">AN69/$I69</f>
        <v>0.12601644280692023</v>
      </c>
      <c r="AS69" s="44">
        <f aca="true" t="shared" si="65" ref="AS69:AS132">AO69/$I69</f>
        <v>0.6071392104975476</v>
      </c>
      <c r="AT69" s="44">
        <f aca="true" t="shared" si="66" ref="AT69:AT132">AP69/$I69</f>
        <v>0.2647832755946066</v>
      </c>
      <c r="AU69" s="45">
        <f aca="true" t="shared" si="67" ref="AU69:AU132">AQ69/$I69</f>
        <v>0.002061068665227807</v>
      </c>
      <c r="AV69" s="49">
        <f t="shared" si="49"/>
        <v>27.536113999999998</v>
      </c>
      <c r="AW69" s="50">
        <f t="shared" si="50"/>
        <v>-19.26487700000007</v>
      </c>
      <c r="AX69" s="50">
        <f t="shared" si="51"/>
        <v>-8.92440700000003</v>
      </c>
      <c r="AY69" s="80">
        <f t="shared" si="52"/>
        <v>0.653167</v>
      </c>
      <c r="AZ69" s="49">
        <f aca="true" t="shared" si="68" ref="AZ69:AZ132">(AR69-U69)*100</f>
        <v>2.2356549250836495</v>
      </c>
      <c r="BA69" s="50">
        <f aca="true" t="shared" si="69" ref="BA69:BA132">(AS69-V69)*100</f>
        <v>-1.5641138450465664</v>
      </c>
      <c r="BB69" s="50">
        <f aca="true" t="shared" si="70" ref="BB69:BB132">(AT69-W69)*100</f>
        <v>-0.7245719008499574</v>
      </c>
      <c r="BC69" s="51">
        <f aca="true" t="shared" si="71" ref="BC69:BC132">(AU69-X69)*100</f>
        <v>0.05303057724311106</v>
      </c>
      <c r="BE69" s="4"/>
      <c r="BF69" s="4"/>
      <c r="BG69" s="4"/>
      <c r="BH69" s="4"/>
      <c r="BJ69" s="4"/>
      <c r="BK69" s="4"/>
      <c r="BL69" s="4"/>
      <c r="BM69" s="4"/>
    </row>
    <row r="70" spans="1:65" ht="12.75">
      <c r="A70" s="34">
        <v>4606</v>
      </c>
      <c r="B70" s="35">
        <v>52.978965</v>
      </c>
      <c r="C70" s="8">
        <v>66.494305</v>
      </c>
      <c r="D70" s="8">
        <v>112.1614</v>
      </c>
      <c r="E70" s="8">
        <v>533.143658</v>
      </c>
      <c r="F70" s="8">
        <v>0.833843</v>
      </c>
      <c r="G70" s="8">
        <v>40.021743</v>
      </c>
      <c r="H70" s="8">
        <v>2.040855</v>
      </c>
      <c r="I70" s="36">
        <v>807.674769</v>
      </c>
      <c r="J70" s="37">
        <f t="shared" si="40"/>
        <v>0.06559442864062033</v>
      </c>
      <c r="K70" s="9">
        <f t="shared" si="40"/>
        <v>0.08232807009971113</v>
      </c>
      <c r="L70" s="9">
        <f t="shared" si="40"/>
        <v>0.13886951073000525</v>
      </c>
      <c r="M70" s="9">
        <f t="shared" si="39"/>
        <v>0.6600969579130186</v>
      </c>
      <c r="N70" s="9">
        <f t="shared" si="39"/>
        <v>0.0010323994657309892</v>
      </c>
      <c r="O70" s="9">
        <f t="shared" si="39"/>
        <v>0.04955180542478974</v>
      </c>
      <c r="P70" s="14">
        <f t="shared" si="39"/>
        <v>0.002526827726124004</v>
      </c>
      <c r="Q70" s="35">
        <f t="shared" si="41"/>
        <v>55.01982</v>
      </c>
      <c r="R70" s="8">
        <f t="shared" si="42"/>
        <v>573.165401</v>
      </c>
      <c r="S70" s="8">
        <f t="shared" si="43"/>
        <v>178.655705</v>
      </c>
      <c r="T70" s="36">
        <f t="shared" si="44"/>
        <v>0.833843</v>
      </c>
      <c r="U70" s="17">
        <f t="shared" si="45"/>
        <v>0.06812125636674433</v>
      </c>
      <c r="V70" s="9">
        <f t="shared" si="46"/>
        <v>0.7096487633378084</v>
      </c>
      <c r="W70" s="9">
        <f t="shared" si="47"/>
        <v>0.22119758082971638</v>
      </c>
      <c r="X70" s="14">
        <f t="shared" si="48"/>
        <v>0.0010323994657309892</v>
      </c>
      <c r="Y70" s="35">
        <v>74.613378</v>
      </c>
      <c r="Z70" s="8">
        <v>65.142972</v>
      </c>
      <c r="AA70" s="8">
        <v>117.938132</v>
      </c>
      <c r="AB70" s="8">
        <v>499.31858</v>
      </c>
      <c r="AC70" s="8">
        <v>0.120723</v>
      </c>
      <c r="AD70" s="8">
        <v>48.50013</v>
      </c>
      <c r="AE70" s="8">
        <v>2.040855</v>
      </c>
      <c r="AF70" s="36">
        <v>807.67477</v>
      </c>
      <c r="AG70" s="38">
        <f t="shared" si="53"/>
        <v>0.09238047400240133</v>
      </c>
      <c r="AH70" s="44">
        <f t="shared" si="54"/>
        <v>0.08065495481634886</v>
      </c>
      <c r="AI70" s="44">
        <f t="shared" si="55"/>
        <v>0.1460218104200801</v>
      </c>
      <c r="AJ70" s="44">
        <f t="shared" si="56"/>
        <v>0.6182173805159438</v>
      </c>
      <c r="AK70" s="44">
        <f t="shared" si="57"/>
        <v>0.0001494698171015913</v>
      </c>
      <c r="AL70" s="44">
        <f t="shared" si="58"/>
        <v>0.06004908394012244</v>
      </c>
      <c r="AM70" s="45">
        <f t="shared" si="59"/>
        <v>0.002526827726124004</v>
      </c>
      <c r="AN70" s="42">
        <f t="shared" si="60"/>
        <v>76.65423299999999</v>
      </c>
      <c r="AO70" s="21">
        <f t="shared" si="61"/>
        <v>547.81871</v>
      </c>
      <c r="AP70" s="21">
        <f t="shared" si="62"/>
        <v>183.08110399999998</v>
      </c>
      <c r="AQ70" s="43">
        <f t="shared" si="63"/>
        <v>0.120723</v>
      </c>
      <c r="AR70" s="38">
        <f t="shared" si="64"/>
        <v>0.09490730172852532</v>
      </c>
      <c r="AS70" s="44">
        <f t="shared" si="65"/>
        <v>0.6782664644560663</v>
      </c>
      <c r="AT70" s="44">
        <f t="shared" si="66"/>
        <v>0.22667676523642896</v>
      </c>
      <c r="AU70" s="45">
        <f t="shared" si="67"/>
        <v>0.0001494698171015913</v>
      </c>
      <c r="AV70" s="49">
        <f t="shared" si="49"/>
        <v>21.634412999999988</v>
      </c>
      <c r="AW70" s="50">
        <f t="shared" si="50"/>
        <v>-25.346690999999964</v>
      </c>
      <c r="AX70" s="50">
        <f t="shared" si="51"/>
        <v>4.42539899999997</v>
      </c>
      <c r="AY70" s="80">
        <f t="shared" si="52"/>
        <v>-0.71312</v>
      </c>
      <c r="AZ70" s="49">
        <f t="shared" si="68"/>
        <v>2.678604536178099</v>
      </c>
      <c r="BA70" s="50">
        <f t="shared" si="69"/>
        <v>-3.1382298881742043</v>
      </c>
      <c r="BB70" s="50">
        <f t="shared" si="70"/>
        <v>0.5479184406712578</v>
      </c>
      <c r="BC70" s="51">
        <f t="shared" si="71"/>
        <v>-0.08829296486293979</v>
      </c>
      <c r="BE70" s="4"/>
      <c r="BF70" s="4"/>
      <c r="BG70" s="4"/>
      <c r="BH70" s="4"/>
      <c r="BJ70" s="4"/>
      <c r="BK70" s="4"/>
      <c r="BL70" s="4"/>
      <c r="BM70" s="4"/>
    </row>
    <row r="71" spans="1:65" ht="12.75">
      <c r="A71" s="34">
        <v>4607</v>
      </c>
      <c r="B71" s="35">
        <v>721.503174</v>
      </c>
      <c r="C71" s="8">
        <v>295.007388</v>
      </c>
      <c r="D71" s="8">
        <v>1095.057878</v>
      </c>
      <c r="E71" s="8">
        <v>2352.955525</v>
      </c>
      <c r="F71" s="8">
        <v>72.11042</v>
      </c>
      <c r="G71" s="8">
        <v>501.138855</v>
      </c>
      <c r="H71" s="8">
        <v>8.235755</v>
      </c>
      <c r="I71" s="36">
        <v>5046.008995</v>
      </c>
      <c r="J71" s="37">
        <f t="shared" si="40"/>
        <v>0.14298491633980925</v>
      </c>
      <c r="K71" s="9">
        <f t="shared" si="40"/>
        <v>0.05846350814917641</v>
      </c>
      <c r="L71" s="9">
        <f t="shared" si="40"/>
        <v>0.21701465040690043</v>
      </c>
      <c r="M71" s="9">
        <f t="shared" si="39"/>
        <v>0.4663003033350716</v>
      </c>
      <c r="N71" s="9">
        <f t="shared" si="39"/>
        <v>0.014290584910065149</v>
      </c>
      <c r="O71" s="9">
        <f t="shared" si="39"/>
        <v>0.0993139044136801</v>
      </c>
      <c r="P71" s="14">
        <f t="shared" si="39"/>
        <v>0.0016321324452969984</v>
      </c>
      <c r="Q71" s="35">
        <f t="shared" si="41"/>
        <v>729.738929</v>
      </c>
      <c r="R71" s="8">
        <f t="shared" si="42"/>
        <v>2854.09438</v>
      </c>
      <c r="S71" s="8">
        <f t="shared" si="43"/>
        <v>1390.065266</v>
      </c>
      <c r="T71" s="36">
        <f t="shared" si="44"/>
        <v>72.11042</v>
      </c>
      <c r="U71" s="17">
        <f t="shared" si="45"/>
        <v>0.14461704878510626</v>
      </c>
      <c r="V71" s="9">
        <f t="shared" si="46"/>
        <v>0.5656142077487517</v>
      </c>
      <c r="W71" s="9">
        <f t="shared" si="47"/>
        <v>0.2754781585560769</v>
      </c>
      <c r="X71" s="14">
        <f t="shared" si="48"/>
        <v>0.014290584910065149</v>
      </c>
      <c r="Y71" s="35">
        <v>783.6449</v>
      </c>
      <c r="Z71" s="8">
        <v>294.918194</v>
      </c>
      <c r="AA71" s="8">
        <v>1100.662709</v>
      </c>
      <c r="AB71" s="8">
        <v>2329.856086</v>
      </c>
      <c r="AC71" s="8">
        <v>48.382051</v>
      </c>
      <c r="AD71" s="8">
        <v>480.30931899999996</v>
      </c>
      <c r="AE71" s="8">
        <v>8.235759</v>
      </c>
      <c r="AF71" s="36">
        <v>5046.009018</v>
      </c>
      <c r="AG71" s="38">
        <f t="shared" si="53"/>
        <v>0.15529994115676363</v>
      </c>
      <c r="AH71" s="44">
        <f t="shared" si="54"/>
        <v>0.058445832001534116</v>
      </c>
      <c r="AI71" s="44">
        <f t="shared" si="55"/>
        <v>0.21812539575149922</v>
      </c>
      <c r="AJ71" s="44">
        <f t="shared" si="56"/>
        <v>0.46172253920050726</v>
      </c>
      <c r="AK71" s="44">
        <f t="shared" si="57"/>
        <v>0.009588181679410581</v>
      </c>
      <c r="AL71" s="44">
        <f t="shared" si="58"/>
        <v>0.0951859815303401</v>
      </c>
      <c r="AM71" s="45">
        <f t="shared" si="59"/>
        <v>0.00163213323800268</v>
      </c>
      <c r="AN71" s="42">
        <f t="shared" si="60"/>
        <v>791.880659</v>
      </c>
      <c r="AO71" s="21">
        <f t="shared" si="61"/>
        <v>2810.1654049999997</v>
      </c>
      <c r="AP71" s="21">
        <f t="shared" si="62"/>
        <v>1395.580903</v>
      </c>
      <c r="AQ71" s="43">
        <f t="shared" si="63"/>
        <v>48.382051</v>
      </c>
      <c r="AR71" s="38">
        <f t="shared" si="64"/>
        <v>0.1569320743947663</v>
      </c>
      <c r="AS71" s="44">
        <f t="shared" si="65"/>
        <v>0.5569085207308473</v>
      </c>
      <c r="AT71" s="44">
        <f t="shared" si="66"/>
        <v>0.2765712277530334</v>
      </c>
      <c r="AU71" s="45">
        <f t="shared" si="67"/>
        <v>0.009588181679410581</v>
      </c>
      <c r="AV71" s="49">
        <f t="shared" si="49"/>
        <v>62.14173000000005</v>
      </c>
      <c r="AW71" s="50">
        <f t="shared" si="50"/>
        <v>-43.928975000000264</v>
      </c>
      <c r="AX71" s="50">
        <f t="shared" si="51"/>
        <v>5.51563699999997</v>
      </c>
      <c r="AY71" s="80">
        <f t="shared" si="52"/>
        <v>-23.728369000000008</v>
      </c>
      <c r="AZ71" s="49">
        <f t="shared" si="68"/>
        <v>1.231502560966005</v>
      </c>
      <c r="BA71" s="50">
        <f t="shared" si="69"/>
        <v>-0.8705687017904418</v>
      </c>
      <c r="BB71" s="50">
        <f t="shared" si="70"/>
        <v>0.10930691969565087</v>
      </c>
      <c r="BC71" s="51">
        <f t="shared" si="71"/>
        <v>-0.47024032306545677</v>
      </c>
      <c r="BE71" s="4"/>
      <c r="BF71" s="4"/>
      <c r="BG71" s="4"/>
      <c r="BH71" s="4"/>
      <c r="BJ71" s="4"/>
      <c r="BK71" s="4"/>
      <c r="BL71" s="4"/>
      <c r="BM71" s="4"/>
    </row>
    <row r="72" spans="1:65" ht="12.75">
      <c r="A72" s="34">
        <v>4700</v>
      </c>
      <c r="B72" s="35">
        <v>240.173657</v>
      </c>
      <c r="C72" s="8">
        <v>14.775231</v>
      </c>
      <c r="D72" s="8">
        <v>78.358011</v>
      </c>
      <c r="E72" s="8">
        <v>2587.180454</v>
      </c>
      <c r="F72" s="8">
        <v>94.352665</v>
      </c>
      <c r="G72" s="8">
        <v>159.46038099999998</v>
      </c>
      <c r="H72" s="8">
        <v>31.485205</v>
      </c>
      <c r="I72" s="36">
        <v>3205.7856039999997</v>
      </c>
      <c r="J72" s="37">
        <f t="shared" si="40"/>
        <v>0.07491881450223145</v>
      </c>
      <c r="K72" s="9">
        <f t="shared" si="40"/>
        <v>0.004608926742188964</v>
      </c>
      <c r="L72" s="9">
        <f t="shared" si="40"/>
        <v>0.024442686030603317</v>
      </c>
      <c r="M72" s="9">
        <f t="shared" si="39"/>
        <v>0.8070347719984334</v>
      </c>
      <c r="N72" s="9">
        <f t="shared" si="39"/>
        <v>0.029431994729239543</v>
      </c>
      <c r="O72" s="9">
        <f t="shared" si="39"/>
        <v>0.04974143648316165</v>
      </c>
      <c r="P72" s="14">
        <f t="shared" si="39"/>
        <v>0.00982136951414172</v>
      </c>
      <c r="Q72" s="35">
        <f t="shared" si="41"/>
        <v>271.658862</v>
      </c>
      <c r="R72" s="8">
        <f t="shared" si="42"/>
        <v>2746.6408349999997</v>
      </c>
      <c r="S72" s="8">
        <f t="shared" si="43"/>
        <v>93.13324200000001</v>
      </c>
      <c r="T72" s="36">
        <f t="shared" si="44"/>
        <v>94.352665</v>
      </c>
      <c r="U72" s="17">
        <f t="shared" si="45"/>
        <v>0.08474018401637318</v>
      </c>
      <c r="V72" s="9">
        <f t="shared" si="46"/>
        <v>0.856776208481595</v>
      </c>
      <c r="W72" s="9">
        <f t="shared" si="47"/>
        <v>0.029051612772792283</v>
      </c>
      <c r="X72" s="14">
        <f t="shared" si="48"/>
        <v>0.029431994729239543</v>
      </c>
      <c r="Y72" s="35">
        <v>269.796145</v>
      </c>
      <c r="Z72" s="8">
        <v>19.784561</v>
      </c>
      <c r="AA72" s="8">
        <v>133.565603</v>
      </c>
      <c r="AB72" s="8">
        <v>2470.876227</v>
      </c>
      <c r="AC72" s="8">
        <v>119.061058</v>
      </c>
      <c r="AD72" s="8">
        <v>161.216828</v>
      </c>
      <c r="AE72" s="8">
        <v>31.485214</v>
      </c>
      <c r="AF72" s="36">
        <v>3205.7856360000005</v>
      </c>
      <c r="AG72" s="38">
        <f t="shared" si="53"/>
        <v>0.08415913549033457</v>
      </c>
      <c r="AH72" s="44">
        <f t="shared" si="54"/>
        <v>0.006171517201684957</v>
      </c>
      <c r="AI72" s="44">
        <f t="shared" si="55"/>
        <v>0.04166392251351567</v>
      </c>
      <c r="AJ72" s="44">
        <f t="shared" si="56"/>
        <v>0.7707552944017776</v>
      </c>
      <c r="AK72" s="44">
        <f t="shared" si="57"/>
        <v>0.03713943248464348</v>
      </c>
      <c r="AL72" s="44">
        <f t="shared" si="58"/>
        <v>0.05028933556843061</v>
      </c>
      <c r="AM72" s="45">
        <f t="shared" si="59"/>
        <v>0.009821372321565894</v>
      </c>
      <c r="AN72" s="42">
        <f t="shared" si="60"/>
        <v>301.281359</v>
      </c>
      <c r="AO72" s="21">
        <f t="shared" si="61"/>
        <v>2632.0930550000003</v>
      </c>
      <c r="AP72" s="21">
        <f t="shared" si="62"/>
        <v>153.350164</v>
      </c>
      <c r="AQ72" s="43">
        <f t="shared" si="63"/>
        <v>119.061058</v>
      </c>
      <c r="AR72" s="38">
        <f t="shared" si="64"/>
        <v>0.09398050781190045</v>
      </c>
      <c r="AS72" s="44">
        <f t="shared" si="65"/>
        <v>0.8210446299702082</v>
      </c>
      <c r="AT72" s="44">
        <f t="shared" si="66"/>
        <v>0.04783543971520062</v>
      </c>
      <c r="AU72" s="45">
        <f t="shared" si="67"/>
        <v>0.03713943248464348</v>
      </c>
      <c r="AV72" s="49">
        <f t="shared" si="49"/>
        <v>29.62249700000001</v>
      </c>
      <c r="AW72" s="50">
        <f t="shared" si="50"/>
        <v>-114.54777999999942</v>
      </c>
      <c r="AX72" s="50">
        <f t="shared" si="51"/>
        <v>60.216922</v>
      </c>
      <c r="AY72" s="80">
        <f t="shared" si="52"/>
        <v>24.708393</v>
      </c>
      <c r="AZ72" s="49">
        <f t="shared" si="68"/>
        <v>0.9240323795527278</v>
      </c>
      <c r="BA72" s="50">
        <f t="shared" si="69"/>
        <v>-3.5731578511386752</v>
      </c>
      <c r="BB72" s="50">
        <f t="shared" si="70"/>
        <v>1.878382694240834</v>
      </c>
      <c r="BC72" s="51">
        <f t="shared" si="71"/>
        <v>0.7707437755403935</v>
      </c>
      <c r="BE72" s="4"/>
      <c r="BF72" s="4"/>
      <c r="BG72" s="4"/>
      <c r="BH72" s="4"/>
      <c r="BJ72" s="4"/>
      <c r="BK72" s="4"/>
      <c r="BL72" s="4"/>
      <c r="BM72" s="4"/>
    </row>
    <row r="73" spans="1:65" ht="12.75">
      <c r="A73" s="34">
        <v>4701</v>
      </c>
      <c r="B73" s="35">
        <v>220.664907</v>
      </c>
      <c r="C73" s="8">
        <v>9.64046</v>
      </c>
      <c r="D73" s="8">
        <v>132.298036</v>
      </c>
      <c r="E73" s="8">
        <v>701.2199230000001</v>
      </c>
      <c r="F73" s="8">
        <v>117.101329</v>
      </c>
      <c r="G73" s="8">
        <v>156.932489</v>
      </c>
      <c r="H73" s="8">
        <v>0</v>
      </c>
      <c r="I73" s="36">
        <v>1337.8571440000003</v>
      </c>
      <c r="J73" s="37">
        <f t="shared" si="40"/>
        <v>0.16493906542236916</v>
      </c>
      <c r="K73" s="9">
        <f t="shared" si="40"/>
        <v>0.007205896416695441</v>
      </c>
      <c r="L73" s="9">
        <f t="shared" si="40"/>
        <v>0.09888801401056013</v>
      </c>
      <c r="M73" s="9">
        <f t="shared" si="39"/>
        <v>0.5241366211219335</v>
      </c>
      <c r="N73" s="9">
        <f t="shared" si="39"/>
        <v>0.08752902320339218</v>
      </c>
      <c r="O73" s="9">
        <f t="shared" si="39"/>
        <v>0.11730137982504953</v>
      </c>
      <c r="P73" s="14">
        <f t="shared" si="39"/>
        <v>0</v>
      </c>
      <c r="Q73" s="35">
        <f t="shared" si="41"/>
        <v>220.664907</v>
      </c>
      <c r="R73" s="8">
        <f t="shared" si="42"/>
        <v>858.1524120000001</v>
      </c>
      <c r="S73" s="8">
        <f t="shared" si="43"/>
        <v>141.938496</v>
      </c>
      <c r="T73" s="36">
        <f t="shared" si="44"/>
        <v>117.101329</v>
      </c>
      <c r="U73" s="17">
        <f t="shared" si="45"/>
        <v>0.16493906542236916</v>
      </c>
      <c r="V73" s="9">
        <f t="shared" si="46"/>
        <v>0.641438000946983</v>
      </c>
      <c r="W73" s="9">
        <f t="shared" si="47"/>
        <v>0.10609391042725556</v>
      </c>
      <c r="X73" s="14">
        <f t="shared" si="48"/>
        <v>0.08752902320339218</v>
      </c>
      <c r="Y73" s="35">
        <v>228.990384</v>
      </c>
      <c r="Z73" s="8">
        <v>9.896595</v>
      </c>
      <c r="AA73" s="8">
        <v>150.08192</v>
      </c>
      <c r="AB73" s="8">
        <v>724.473805</v>
      </c>
      <c r="AC73" s="8">
        <v>46.49127</v>
      </c>
      <c r="AD73" s="8">
        <v>177.92318300000002</v>
      </c>
      <c r="AE73" s="8">
        <v>0</v>
      </c>
      <c r="AF73" s="36">
        <v>1337.8571570000001</v>
      </c>
      <c r="AG73" s="38">
        <f t="shared" si="53"/>
        <v>0.1711620594373415</v>
      </c>
      <c r="AH73" s="44">
        <f t="shared" si="54"/>
        <v>0.007397348098325808</v>
      </c>
      <c r="AI73" s="44">
        <f t="shared" si="55"/>
        <v>0.11218082638575047</v>
      </c>
      <c r="AJ73" s="44">
        <f t="shared" si="56"/>
        <v>0.5415180598684308</v>
      </c>
      <c r="AK73" s="44">
        <f t="shared" si="57"/>
        <v>0.03475054882242344</v>
      </c>
      <c r="AL73" s="44">
        <f t="shared" si="58"/>
        <v>0.13299116710475928</v>
      </c>
      <c r="AM73" s="45">
        <f t="shared" si="59"/>
        <v>0</v>
      </c>
      <c r="AN73" s="42">
        <f t="shared" si="60"/>
        <v>228.990384</v>
      </c>
      <c r="AO73" s="21">
        <f t="shared" si="61"/>
        <v>902.396988</v>
      </c>
      <c r="AP73" s="21">
        <f t="shared" si="62"/>
        <v>159.978515</v>
      </c>
      <c r="AQ73" s="43">
        <f t="shared" si="63"/>
        <v>46.49127</v>
      </c>
      <c r="AR73" s="38">
        <f t="shared" si="64"/>
        <v>0.1711620594373415</v>
      </c>
      <c r="AS73" s="44">
        <f t="shared" si="65"/>
        <v>0.67450922697319</v>
      </c>
      <c r="AT73" s="44">
        <f t="shared" si="66"/>
        <v>0.11957817448407627</v>
      </c>
      <c r="AU73" s="45">
        <f t="shared" si="67"/>
        <v>0.03475054882242344</v>
      </c>
      <c r="AV73" s="49">
        <f t="shared" si="49"/>
        <v>8.325477000000006</v>
      </c>
      <c r="AW73" s="50">
        <f t="shared" si="50"/>
        <v>44.244575999999824</v>
      </c>
      <c r="AX73" s="50">
        <f t="shared" si="51"/>
        <v>18.040019</v>
      </c>
      <c r="AY73" s="80">
        <f t="shared" si="52"/>
        <v>-70.610059</v>
      </c>
      <c r="AZ73" s="49">
        <f t="shared" si="68"/>
        <v>0.6222994014972338</v>
      </c>
      <c r="BA73" s="50">
        <f t="shared" si="69"/>
        <v>3.3071226026207046</v>
      </c>
      <c r="BB73" s="50">
        <f t="shared" si="70"/>
        <v>1.348426405682071</v>
      </c>
      <c r="BC73" s="51">
        <f t="shared" si="71"/>
        <v>-5.277847438096874</v>
      </c>
      <c r="BE73" s="4"/>
      <c r="BF73" s="4"/>
      <c r="BG73" s="4"/>
      <c r="BH73" s="4"/>
      <c r="BJ73" s="4"/>
      <c r="BK73" s="4"/>
      <c r="BL73" s="4"/>
      <c r="BM73" s="4"/>
    </row>
    <row r="74" spans="1:65" ht="12.75">
      <c r="A74" s="34">
        <v>4702</v>
      </c>
      <c r="B74" s="35">
        <v>60.537423</v>
      </c>
      <c r="C74" s="8">
        <v>3.981438</v>
      </c>
      <c r="D74" s="8">
        <v>18.870816</v>
      </c>
      <c r="E74" s="8">
        <v>443.02170699999994</v>
      </c>
      <c r="F74" s="8">
        <v>42.09665</v>
      </c>
      <c r="G74" s="8">
        <v>198.117182</v>
      </c>
      <c r="H74" s="8">
        <v>2.5689</v>
      </c>
      <c r="I74" s="36">
        <v>769.1941159999999</v>
      </c>
      <c r="J74" s="37">
        <f t="shared" si="40"/>
        <v>0.07870240000639839</v>
      </c>
      <c r="K74" s="9">
        <f t="shared" si="40"/>
        <v>0.005176116037788309</v>
      </c>
      <c r="L74" s="9">
        <f t="shared" si="40"/>
        <v>0.024533229788772856</v>
      </c>
      <c r="M74" s="9">
        <f t="shared" si="39"/>
        <v>0.575955662926574</v>
      </c>
      <c r="N74" s="9">
        <f t="shared" si="39"/>
        <v>0.05472825275746129</v>
      </c>
      <c r="O74" s="9">
        <f t="shared" si="39"/>
        <v>0.2575646093475838</v>
      </c>
      <c r="P74" s="14">
        <f t="shared" si="39"/>
        <v>0.0033397291354215204</v>
      </c>
      <c r="Q74" s="35">
        <f t="shared" si="41"/>
        <v>63.106322999999996</v>
      </c>
      <c r="R74" s="8">
        <f t="shared" si="42"/>
        <v>641.138889</v>
      </c>
      <c r="S74" s="8">
        <f t="shared" si="43"/>
        <v>22.852254000000002</v>
      </c>
      <c r="T74" s="36">
        <f t="shared" si="44"/>
        <v>42.09665</v>
      </c>
      <c r="U74" s="17">
        <f t="shared" si="45"/>
        <v>0.08204212914181991</v>
      </c>
      <c r="V74" s="9">
        <f t="shared" si="46"/>
        <v>0.8335202722741577</v>
      </c>
      <c r="W74" s="9">
        <f t="shared" si="47"/>
        <v>0.029709345826561165</v>
      </c>
      <c r="X74" s="14">
        <f t="shared" si="48"/>
        <v>0.05472825275746129</v>
      </c>
      <c r="Y74" s="35">
        <v>74.109899</v>
      </c>
      <c r="Z74" s="8">
        <v>4.534393</v>
      </c>
      <c r="AA74" s="8">
        <v>29.221443</v>
      </c>
      <c r="AB74" s="8">
        <v>431.61583099999996</v>
      </c>
      <c r="AC74" s="8">
        <v>8.51482</v>
      </c>
      <c r="AD74" s="8">
        <v>218.85530599999998</v>
      </c>
      <c r="AE74" s="8">
        <v>2.342431</v>
      </c>
      <c r="AF74" s="36">
        <v>769.194123</v>
      </c>
      <c r="AG74" s="38">
        <f t="shared" si="53"/>
        <v>0.096347459579371</v>
      </c>
      <c r="AH74" s="44">
        <f t="shared" si="54"/>
        <v>0.0058949917916428785</v>
      </c>
      <c r="AI74" s="44">
        <f t="shared" si="55"/>
        <v>0.037989686078149884</v>
      </c>
      <c r="AJ74" s="44">
        <f t="shared" si="56"/>
        <v>0.5611273175677802</v>
      </c>
      <c r="AK74" s="44">
        <f t="shared" si="57"/>
        <v>0.01106979346680286</v>
      </c>
      <c r="AL74" s="44">
        <f t="shared" si="58"/>
        <v>0.2845254552103204</v>
      </c>
      <c r="AM74" s="45">
        <f t="shared" si="59"/>
        <v>0.0030453054063663693</v>
      </c>
      <c r="AN74" s="42">
        <f t="shared" si="60"/>
        <v>76.45233</v>
      </c>
      <c r="AO74" s="21">
        <f t="shared" si="61"/>
        <v>650.471137</v>
      </c>
      <c r="AP74" s="21">
        <f t="shared" si="62"/>
        <v>33.755836</v>
      </c>
      <c r="AQ74" s="43">
        <f t="shared" si="63"/>
        <v>8.51482</v>
      </c>
      <c r="AR74" s="38">
        <f t="shared" si="64"/>
        <v>0.09939276498573738</v>
      </c>
      <c r="AS74" s="44">
        <f t="shared" si="65"/>
        <v>0.8456527727781008</v>
      </c>
      <c r="AT74" s="44">
        <f t="shared" si="66"/>
        <v>0.04388467786979276</v>
      </c>
      <c r="AU74" s="45">
        <f t="shared" si="67"/>
        <v>0.01106979346680286</v>
      </c>
      <c r="AV74" s="49">
        <f t="shared" si="49"/>
        <v>13.346007000000007</v>
      </c>
      <c r="AW74" s="50">
        <f t="shared" si="50"/>
        <v>9.33224800000005</v>
      </c>
      <c r="AX74" s="50">
        <f t="shared" si="51"/>
        <v>10.903582</v>
      </c>
      <c r="AY74" s="80">
        <f t="shared" si="52"/>
        <v>-33.58183</v>
      </c>
      <c r="AZ74" s="49">
        <f t="shared" si="68"/>
        <v>1.7350635843917468</v>
      </c>
      <c r="BA74" s="50">
        <f t="shared" si="69"/>
        <v>1.21325005039431</v>
      </c>
      <c r="BB74" s="50">
        <f t="shared" si="70"/>
        <v>1.4175332043231599</v>
      </c>
      <c r="BC74" s="51">
        <f t="shared" si="71"/>
        <v>-4.365845929065843</v>
      </c>
      <c r="BE74" s="4"/>
      <c r="BF74" s="4"/>
      <c r="BG74" s="4"/>
      <c r="BH74" s="4"/>
      <c r="BJ74" s="4"/>
      <c r="BK74" s="4"/>
      <c r="BL74" s="4"/>
      <c r="BM74" s="4"/>
    </row>
    <row r="75" spans="1:65" ht="12.75">
      <c r="A75" s="34">
        <v>4703</v>
      </c>
      <c r="B75" s="35">
        <v>312.821203</v>
      </c>
      <c r="C75" s="8">
        <v>11.397334</v>
      </c>
      <c r="D75" s="8">
        <v>135.694989</v>
      </c>
      <c r="E75" s="8">
        <v>988.583967</v>
      </c>
      <c r="F75" s="8">
        <v>38.54678</v>
      </c>
      <c r="G75" s="8">
        <v>187.797448</v>
      </c>
      <c r="H75" s="8">
        <v>2.755431</v>
      </c>
      <c r="I75" s="36">
        <v>1677.597152</v>
      </c>
      <c r="J75" s="37">
        <f t="shared" si="40"/>
        <v>0.18646979856103144</v>
      </c>
      <c r="K75" s="9">
        <f t="shared" si="40"/>
        <v>0.006793844390122093</v>
      </c>
      <c r="L75" s="9">
        <f t="shared" si="40"/>
        <v>0.08088651607343691</v>
      </c>
      <c r="M75" s="9">
        <f t="shared" si="39"/>
        <v>0.5892856731554584</v>
      </c>
      <c r="N75" s="9">
        <f t="shared" si="39"/>
        <v>0.02297737567928346</v>
      </c>
      <c r="O75" s="9">
        <f t="shared" si="39"/>
        <v>0.1119443054466988</v>
      </c>
      <c r="P75" s="14">
        <f t="shared" si="39"/>
        <v>0.0016424866939688271</v>
      </c>
      <c r="Q75" s="35">
        <f t="shared" si="41"/>
        <v>315.576634</v>
      </c>
      <c r="R75" s="8">
        <f t="shared" si="42"/>
        <v>1176.381415</v>
      </c>
      <c r="S75" s="8">
        <f t="shared" si="43"/>
        <v>147.092323</v>
      </c>
      <c r="T75" s="36">
        <f t="shared" si="44"/>
        <v>38.54678</v>
      </c>
      <c r="U75" s="17">
        <f t="shared" si="45"/>
        <v>0.18811228525500023</v>
      </c>
      <c r="V75" s="9">
        <f t="shared" si="46"/>
        <v>0.7012299786021573</v>
      </c>
      <c r="W75" s="9">
        <f t="shared" si="47"/>
        <v>0.08768036046355901</v>
      </c>
      <c r="X75" s="14">
        <f t="shared" si="48"/>
        <v>0.02297737567928346</v>
      </c>
      <c r="Y75" s="35">
        <v>370.548177</v>
      </c>
      <c r="Z75" s="8">
        <v>15.738154</v>
      </c>
      <c r="AA75" s="8">
        <v>184.914895</v>
      </c>
      <c r="AB75" s="8">
        <v>908.0166089999999</v>
      </c>
      <c r="AC75" s="8">
        <v>26.661439</v>
      </c>
      <c r="AD75" s="8">
        <v>168.962456</v>
      </c>
      <c r="AE75" s="8">
        <v>2.75543</v>
      </c>
      <c r="AF75" s="36">
        <v>1677.5971599999998</v>
      </c>
      <c r="AG75" s="38">
        <f t="shared" si="53"/>
        <v>0.22088030881444892</v>
      </c>
      <c r="AH75" s="44">
        <f t="shared" si="54"/>
        <v>0.009381366665553328</v>
      </c>
      <c r="AI75" s="44">
        <f t="shared" si="55"/>
        <v>0.11022604251536068</v>
      </c>
      <c r="AJ75" s="44">
        <f t="shared" si="56"/>
        <v>0.5412602232410084</v>
      </c>
      <c r="AK75" s="44">
        <f t="shared" si="57"/>
        <v>0.015892634872570408</v>
      </c>
      <c r="AL75" s="44">
        <f t="shared" si="58"/>
        <v>0.10071694256190535</v>
      </c>
      <c r="AM75" s="45">
        <f t="shared" si="59"/>
        <v>0.0016424860978781633</v>
      </c>
      <c r="AN75" s="42">
        <f t="shared" si="60"/>
        <v>373.303607</v>
      </c>
      <c r="AO75" s="21">
        <f t="shared" si="61"/>
        <v>1076.979065</v>
      </c>
      <c r="AP75" s="21">
        <f t="shared" si="62"/>
        <v>200.653049</v>
      </c>
      <c r="AQ75" s="43">
        <f t="shared" si="63"/>
        <v>26.661439</v>
      </c>
      <c r="AR75" s="38">
        <f t="shared" si="64"/>
        <v>0.22252279491232707</v>
      </c>
      <c r="AS75" s="44">
        <f t="shared" si="65"/>
        <v>0.6419771658029138</v>
      </c>
      <c r="AT75" s="44">
        <f t="shared" si="66"/>
        <v>0.11960740918091402</v>
      </c>
      <c r="AU75" s="45">
        <f t="shared" si="67"/>
        <v>0.015892634872570408</v>
      </c>
      <c r="AV75" s="49">
        <f t="shared" si="49"/>
        <v>57.72697299999999</v>
      </c>
      <c r="AW75" s="50">
        <f t="shared" si="50"/>
        <v>-99.40235000000007</v>
      </c>
      <c r="AX75" s="50">
        <f t="shared" si="51"/>
        <v>53.56072600000002</v>
      </c>
      <c r="AY75" s="80">
        <f t="shared" si="52"/>
        <v>-11.885340999999997</v>
      </c>
      <c r="AZ75" s="49">
        <f t="shared" si="68"/>
        <v>3.4410509657326838</v>
      </c>
      <c r="BA75" s="50">
        <f t="shared" si="69"/>
        <v>-5.925281279924355</v>
      </c>
      <c r="BB75" s="50">
        <f t="shared" si="70"/>
        <v>3.1927048717355007</v>
      </c>
      <c r="BC75" s="51">
        <f t="shared" si="71"/>
        <v>-0.7084740806713054</v>
      </c>
      <c r="BE75" s="4"/>
      <c r="BF75" s="4"/>
      <c r="BG75" s="4"/>
      <c r="BH75" s="4"/>
      <c r="BJ75" s="4"/>
      <c r="BK75" s="4"/>
      <c r="BL75" s="4"/>
      <c r="BM75" s="4"/>
    </row>
    <row r="76" spans="1:65" ht="12.75">
      <c r="A76" s="34">
        <v>4704</v>
      </c>
      <c r="B76" s="35">
        <v>43.576272</v>
      </c>
      <c r="C76" s="8">
        <v>3.386018</v>
      </c>
      <c r="D76" s="8">
        <v>29.11601</v>
      </c>
      <c r="E76" s="8">
        <v>489.79047899999995</v>
      </c>
      <c r="F76" s="8">
        <v>42.447479</v>
      </c>
      <c r="G76" s="8">
        <v>70.140199</v>
      </c>
      <c r="H76" s="8">
        <v>1.37638</v>
      </c>
      <c r="I76" s="36">
        <v>679.832837</v>
      </c>
      <c r="J76" s="37">
        <f t="shared" si="40"/>
        <v>0.06409851014595813</v>
      </c>
      <c r="K76" s="9">
        <f t="shared" si="40"/>
        <v>0.004980662621332014</v>
      </c>
      <c r="L76" s="9">
        <f t="shared" si="40"/>
        <v>0.04282819013050998</v>
      </c>
      <c r="M76" s="9">
        <f t="shared" si="39"/>
        <v>0.7204572246927224</v>
      </c>
      <c r="N76" s="9">
        <f t="shared" si="39"/>
        <v>0.06243811226788387</v>
      </c>
      <c r="O76" s="9">
        <f t="shared" si="39"/>
        <v>0.1031727142065072</v>
      </c>
      <c r="P76" s="14">
        <f t="shared" si="39"/>
        <v>0.0020245859350862747</v>
      </c>
      <c r="Q76" s="35">
        <f t="shared" si="41"/>
        <v>44.952652</v>
      </c>
      <c r="R76" s="8">
        <f t="shared" si="42"/>
        <v>559.930678</v>
      </c>
      <c r="S76" s="8">
        <f t="shared" si="43"/>
        <v>32.502027999999996</v>
      </c>
      <c r="T76" s="36">
        <f t="shared" si="44"/>
        <v>42.447479</v>
      </c>
      <c r="U76" s="17">
        <f t="shared" si="45"/>
        <v>0.0661230960810444</v>
      </c>
      <c r="V76" s="9">
        <f t="shared" si="46"/>
        <v>0.8236299388992296</v>
      </c>
      <c r="W76" s="9">
        <f t="shared" si="47"/>
        <v>0.04780885275184198</v>
      </c>
      <c r="X76" s="14">
        <f t="shared" si="48"/>
        <v>0.06243811226788387</v>
      </c>
      <c r="Y76" s="35">
        <v>44.981247</v>
      </c>
      <c r="Z76" s="8">
        <v>3.311743</v>
      </c>
      <c r="AA76" s="8">
        <v>44.371756</v>
      </c>
      <c r="AB76" s="8">
        <v>483.78413099999995</v>
      </c>
      <c r="AC76" s="8">
        <v>24.249483</v>
      </c>
      <c r="AD76" s="8">
        <v>77.758082</v>
      </c>
      <c r="AE76" s="8">
        <v>1.376381</v>
      </c>
      <c r="AF76" s="36">
        <v>679.832823</v>
      </c>
      <c r="AG76" s="38">
        <f t="shared" si="53"/>
        <v>0.06616515789160093</v>
      </c>
      <c r="AH76" s="44">
        <f t="shared" si="54"/>
        <v>0.004871407822273227</v>
      </c>
      <c r="AI76" s="44">
        <f t="shared" si="55"/>
        <v>0.06526862720519043</v>
      </c>
      <c r="AJ76" s="44">
        <f t="shared" si="56"/>
        <v>0.7116221880879813</v>
      </c>
      <c r="AK76" s="44">
        <f t="shared" si="57"/>
        <v>0.03566977303863302</v>
      </c>
      <c r="AL76" s="44">
        <f t="shared" si="58"/>
        <v>0.11437823795498715</v>
      </c>
      <c r="AM76" s="45">
        <f t="shared" si="59"/>
        <v>0.0020245874060361106</v>
      </c>
      <c r="AN76" s="42">
        <f t="shared" si="60"/>
        <v>46.357628000000005</v>
      </c>
      <c r="AO76" s="21">
        <f t="shared" si="61"/>
        <v>561.542213</v>
      </c>
      <c r="AP76" s="21">
        <f t="shared" si="62"/>
        <v>47.683499</v>
      </c>
      <c r="AQ76" s="43">
        <f t="shared" si="63"/>
        <v>24.249483</v>
      </c>
      <c r="AR76" s="38">
        <f t="shared" si="64"/>
        <v>0.06818974529763705</v>
      </c>
      <c r="AS76" s="44">
        <f t="shared" si="65"/>
        <v>0.8260004260429684</v>
      </c>
      <c r="AT76" s="44">
        <f t="shared" si="66"/>
        <v>0.07014003502746366</v>
      </c>
      <c r="AU76" s="45">
        <f t="shared" si="67"/>
        <v>0.03566977303863302</v>
      </c>
      <c r="AV76" s="49">
        <f t="shared" si="49"/>
        <v>1.4049760000000049</v>
      </c>
      <c r="AW76" s="50">
        <f t="shared" si="50"/>
        <v>1.6115350000000035</v>
      </c>
      <c r="AX76" s="50">
        <f t="shared" si="51"/>
        <v>15.181471000000002</v>
      </c>
      <c r="AY76" s="80">
        <f t="shared" si="52"/>
        <v>-18.197996</v>
      </c>
      <c r="AZ76" s="49">
        <f t="shared" si="68"/>
        <v>0.20666492165926503</v>
      </c>
      <c r="BA76" s="50">
        <f t="shared" si="69"/>
        <v>0.23704871437387753</v>
      </c>
      <c r="BB76" s="50">
        <f t="shared" si="70"/>
        <v>2.2331182275621675</v>
      </c>
      <c r="BC76" s="51">
        <f t="shared" si="71"/>
        <v>-2.676833922925085</v>
      </c>
      <c r="BE76" s="4"/>
      <c r="BF76" s="4"/>
      <c r="BG76" s="4"/>
      <c r="BH76" s="4"/>
      <c r="BJ76" s="4"/>
      <c r="BK76" s="4"/>
      <c r="BL76" s="4"/>
      <c r="BM76" s="4"/>
    </row>
    <row r="77" spans="1:65" ht="12.75">
      <c r="A77" s="34">
        <v>4705</v>
      </c>
      <c r="B77" s="35">
        <v>214.61332</v>
      </c>
      <c r="C77" s="8">
        <v>8.022325</v>
      </c>
      <c r="D77" s="8">
        <v>128.351192</v>
      </c>
      <c r="E77" s="8">
        <v>1472.042306</v>
      </c>
      <c r="F77" s="8">
        <v>60.38004</v>
      </c>
      <c r="G77" s="8">
        <v>204.634514</v>
      </c>
      <c r="H77" s="8">
        <v>1.388161</v>
      </c>
      <c r="I77" s="36">
        <v>2089.431858</v>
      </c>
      <c r="J77" s="37">
        <f t="shared" si="40"/>
        <v>0.10271372056393714</v>
      </c>
      <c r="K77" s="9">
        <f t="shared" si="40"/>
        <v>0.0038394767310951953</v>
      </c>
      <c r="L77" s="9">
        <f t="shared" si="40"/>
        <v>0.061428752274724815</v>
      </c>
      <c r="M77" s="9">
        <f t="shared" si="39"/>
        <v>0.7045179771543428</v>
      </c>
      <c r="N77" s="9">
        <f t="shared" si="39"/>
        <v>0.028897826827334612</v>
      </c>
      <c r="O77" s="9">
        <f t="shared" si="39"/>
        <v>0.09793787398066944</v>
      </c>
      <c r="P77" s="14">
        <f t="shared" si="39"/>
        <v>0.0006643724678960074</v>
      </c>
      <c r="Q77" s="35">
        <f t="shared" si="41"/>
        <v>216.00148099999998</v>
      </c>
      <c r="R77" s="8">
        <f t="shared" si="42"/>
        <v>1676.6768200000001</v>
      </c>
      <c r="S77" s="8">
        <f t="shared" si="43"/>
        <v>136.373517</v>
      </c>
      <c r="T77" s="36">
        <f t="shared" si="44"/>
        <v>60.38004</v>
      </c>
      <c r="U77" s="17">
        <f t="shared" si="45"/>
        <v>0.10337809303183315</v>
      </c>
      <c r="V77" s="9">
        <f t="shared" si="46"/>
        <v>0.8024558511350123</v>
      </c>
      <c r="W77" s="9">
        <f t="shared" si="47"/>
        <v>0.06526822900582001</v>
      </c>
      <c r="X77" s="14">
        <f t="shared" si="48"/>
        <v>0.028897826827334612</v>
      </c>
      <c r="Y77" s="35">
        <v>249.165066</v>
      </c>
      <c r="Z77" s="8">
        <v>10.842634</v>
      </c>
      <c r="AA77" s="8">
        <v>163.938575</v>
      </c>
      <c r="AB77" s="8">
        <v>1412.7882379999999</v>
      </c>
      <c r="AC77" s="8">
        <v>45.190302</v>
      </c>
      <c r="AD77" s="8">
        <v>206.118877</v>
      </c>
      <c r="AE77" s="8">
        <v>1.388161</v>
      </c>
      <c r="AF77" s="36">
        <v>2089.4318529999996</v>
      </c>
      <c r="AG77" s="38">
        <f t="shared" si="53"/>
        <v>0.1192501516840565</v>
      </c>
      <c r="AH77" s="44">
        <f t="shared" si="54"/>
        <v>0.005189273801146379</v>
      </c>
      <c r="AI77" s="44">
        <f t="shared" si="55"/>
        <v>0.07846083822849416</v>
      </c>
      <c r="AJ77" s="44">
        <f t="shared" si="56"/>
        <v>0.676159039401418</v>
      </c>
      <c r="AK77" s="44">
        <f t="shared" si="57"/>
        <v>0.021628033394329532</v>
      </c>
      <c r="AL77" s="44">
        <f t="shared" si="58"/>
        <v>0.09864828862966442</v>
      </c>
      <c r="AM77" s="45">
        <f t="shared" si="59"/>
        <v>0.0006643724678960074</v>
      </c>
      <c r="AN77" s="42">
        <f t="shared" si="60"/>
        <v>250.553227</v>
      </c>
      <c r="AO77" s="21">
        <f t="shared" si="61"/>
        <v>1618.907115</v>
      </c>
      <c r="AP77" s="21">
        <f t="shared" si="62"/>
        <v>174.781209</v>
      </c>
      <c r="AQ77" s="43">
        <f t="shared" si="63"/>
        <v>45.190302</v>
      </c>
      <c r="AR77" s="38">
        <f t="shared" si="64"/>
        <v>0.1199145241519525</v>
      </c>
      <c r="AS77" s="44">
        <f t="shared" si="65"/>
        <v>0.7748073280310824</v>
      </c>
      <c r="AT77" s="44">
        <f t="shared" si="66"/>
        <v>0.08365011202964055</v>
      </c>
      <c r="AU77" s="45">
        <f t="shared" si="67"/>
        <v>0.021628033394329532</v>
      </c>
      <c r="AV77" s="49">
        <f t="shared" si="49"/>
        <v>34.55174600000001</v>
      </c>
      <c r="AW77" s="50">
        <f t="shared" si="50"/>
        <v>-57.76970500000016</v>
      </c>
      <c r="AX77" s="50">
        <f t="shared" si="51"/>
        <v>38.407692</v>
      </c>
      <c r="AY77" s="80">
        <f t="shared" si="52"/>
        <v>-15.189737999999998</v>
      </c>
      <c r="AZ77" s="49">
        <f t="shared" si="68"/>
        <v>1.653643112011935</v>
      </c>
      <c r="BA77" s="50">
        <f t="shared" si="69"/>
        <v>-2.7648523103929845</v>
      </c>
      <c r="BB77" s="50">
        <f t="shared" si="70"/>
        <v>1.8381883023820544</v>
      </c>
      <c r="BC77" s="51">
        <f t="shared" si="71"/>
        <v>-0.726979343300508</v>
      </c>
      <c r="BE77" s="4"/>
      <c r="BF77" s="4"/>
      <c r="BG77" s="4"/>
      <c r="BH77" s="4"/>
      <c r="BJ77" s="4"/>
      <c r="BK77" s="4"/>
      <c r="BL77" s="4"/>
      <c r="BM77" s="4"/>
    </row>
    <row r="78" spans="1:65" ht="12.75">
      <c r="A78" s="34">
        <v>4706</v>
      </c>
      <c r="B78" s="35">
        <v>82.843357</v>
      </c>
      <c r="C78" s="8">
        <v>9.306649</v>
      </c>
      <c r="D78" s="8">
        <v>109.804967</v>
      </c>
      <c r="E78" s="8">
        <v>1499.2954379999999</v>
      </c>
      <c r="F78" s="8">
        <v>79.017449</v>
      </c>
      <c r="G78" s="8">
        <v>176.816661</v>
      </c>
      <c r="H78" s="8">
        <v>9.733555</v>
      </c>
      <c r="I78" s="36">
        <v>1966.818076</v>
      </c>
      <c r="J78" s="37">
        <f t="shared" si="40"/>
        <v>0.04212049808311808</v>
      </c>
      <c r="K78" s="9">
        <f t="shared" si="40"/>
        <v>0.004731830113605281</v>
      </c>
      <c r="L78" s="9">
        <f t="shared" si="40"/>
        <v>0.055828735936429334</v>
      </c>
      <c r="M78" s="9">
        <f t="shared" si="39"/>
        <v>0.7622949251357195</v>
      </c>
      <c r="N78" s="9">
        <f t="shared" si="39"/>
        <v>0.040175270892720834</v>
      </c>
      <c r="O78" s="9">
        <f t="shared" si="39"/>
        <v>0.08989985558786374</v>
      </c>
      <c r="P78" s="14">
        <f t="shared" si="39"/>
        <v>0.004948884250543161</v>
      </c>
      <c r="Q78" s="35">
        <f t="shared" si="41"/>
        <v>92.576912</v>
      </c>
      <c r="R78" s="8">
        <f t="shared" si="42"/>
        <v>1676.112099</v>
      </c>
      <c r="S78" s="8">
        <f t="shared" si="43"/>
        <v>119.111616</v>
      </c>
      <c r="T78" s="36">
        <f t="shared" si="44"/>
        <v>79.017449</v>
      </c>
      <c r="U78" s="17">
        <f t="shared" si="45"/>
        <v>0.047069382333661244</v>
      </c>
      <c r="V78" s="9">
        <f t="shared" si="46"/>
        <v>0.8521947807235832</v>
      </c>
      <c r="W78" s="9">
        <f t="shared" si="47"/>
        <v>0.06056056605003461</v>
      </c>
      <c r="X78" s="14">
        <f t="shared" si="48"/>
        <v>0.040175270892720834</v>
      </c>
      <c r="Y78" s="35">
        <v>97.714106</v>
      </c>
      <c r="Z78" s="8">
        <v>20.30268</v>
      </c>
      <c r="AA78" s="8">
        <v>129.223388</v>
      </c>
      <c r="AB78" s="8">
        <v>1468.7155010000001</v>
      </c>
      <c r="AC78" s="8">
        <v>35.85864</v>
      </c>
      <c r="AD78" s="8">
        <v>205.270221</v>
      </c>
      <c r="AE78" s="8">
        <v>9.733556</v>
      </c>
      <c r="AF78" s="36">
        <v>1966.818092</v>
      </c>
      <c r="AG78" s="38">
        <f t="shared" si="53"/>
        <v>0.04968131378918647</v>
      </c>
      <c r="AH78" s="44">
        <f t="shared" si="54"/>
        <v>0.01032260189579425</v>
      </c>
      <c r="AI78" s="44">
        <f t="shared" si="55"/>
        <v>0.06570174922472087</v>
      </c>
      <c r="AJ78" s="44">
        <f t="shared" si="56"/>
        <v>0.7467470016276178</v>
      </c>
      <c r="AK78" s="44">
        <f t="shared" si="57"/>
        <v>0.018231803153308013</v>
      </c>
      <c r="AL78" s="44">
        <f t="shared" si="58"/>
        <v>0.10436665368536098</v>
      </c>
      <c r="AM78" s="45">
        <f t="shared" si="59"/>
        <v>0.004948884758978593</v>
      </c>
      <c r="AN78" s="42">
        <f t="shared" si="60"/>
        <v>107.44766200000001</v>
      </c>
      <c r="AO78" s="21">
        <f t="shared" si="61"/>
        <v>1673.9857220000001</v>
      </c>
      <c r="AP78" s="21">
        <f t="shared" si="62"/>
        <v>149.526068</v>
      </c>
      <c r="AQ78" s="43">
        <f t="shared" si="63"/>
        <v>35.85864</v>
      </c>
      <c r="AR78" s="38">
        <f t="shared" si="64"/>
        <v>0.05463019854816507</v>
      </c>
      <c r="AS78" s="44">
        <f t="shared" si="65"/>
        <v>0.8511136553129788</v>
      </c>
      <c r="AT78" s="44">
        <f t="shared" si="66"/>
        <v>0.07602435112051513</v>
      </c>
      <c r="AU78" s="45">
        <f t="shared" si="67"/>
        <v>0.018231803153308013</v>
      </c>
      <c r="AV78" s="49">
        <f t="shared" si="49"/>
        <v>14.870750000000015</v>
      </c>
      <c r="AW78" s="50">
        <f t="shared" si="50"/>
        <v>-2.1263769999998203</v>
      </c>
      <c r="AX78" s="50">
        <f t="shared" si="51"/>
        <v>30.41445200000001</v>
      </c>
      <c r="AY78" s="80">
        <f t="shared" si="52"/>
        <v>-43.158809</v>
      </c>
      <c r="AZ78" s="49">
        <f t="shared" si="68"/>
        <v>0.7560816214503823</v>
      </c>
      <c r="BA78" s="50">
        <f t="shared" si="69"/>
        <v>-0.10811254106044554</v>
      </c>
      <c r="BB78" s="50">
        <f t="shared" si="70"/>
        <v>1.5463785070480518</v>
      </c>
      <c r="BC78" s="51">
        <f t="shared" si="71"/>
        <v>-2.194346773941282</v>
      </c>
      <c r="BE78" s="4"/>
      <c r="BF78" s="4"/>
      <c r="BG78" s="4"/>
      <c r="BH78" s="4"/>
      <c r="BJ78" s="4"/>
      <c r="BK78" s="4"/>
      <c r="BL78" s="4"/>
      <c r="BM78" s="4"/>
    </row>
    <row r="79" spans="1:65" ht="12.75">
      <c r="A79" s="34">
        <v>4707</v>
      </c>
      <c r="B79" s="35">
        <v>462.640322</v>
      </c>
      <c r="C79" s="8">
        <v>63.28793</v>
      </c>
      <c r="D79" s="8">
        <v>393.521792</v>
      </c>
      <c r="E79" s="8">
        <v>3266.6031170000006</v>
      </c>
      <c r="F79" s="8">
        <v>93.923957</v>
      </c>
      <c r="G79" s="8">
        <v>261.97537</v>
      </c>
      <c r="H79" s="8">
        <v>11.342742</v>
      </c>
      <c r="I79" s="36">
        <v>4553.295230000001</v>
      </c>
      <c r="J79" s="37">
        <f t="shared" si="40"/>
        <v>0.10160560618864153</v>
      </c>
      <c r="K79" s="9">
        <f t="shared" si="40"/>
        <v>0.013899368875318896</v>
      </c>
      <c r="L79" s="9">
        <f t="shared" si="40"/>
        <v>0.08642571415251718</v>
      </c>
      <c r="M79" s="9">
        <f t="shared" si="39"/>
        <v>0.7174151799948189</v>
      </c>
      <c r="N79" s="9">
        <f t="shared" si="39"/>
        <v>0.020627688795835007</v>
      </c>
      <c r="O79" s="9">
        <f t="shared" si="39"/>
        <v>0.05753533578801126</v>
      </c>
      <c r="P79" s="14">
        <f t="shared" si="39"/>
        <v>0.0024911062048572673</v>
      </c>
      <c r="Q79" s="35">
        <f t="shared" si="41"/>
        <v>473.983064</v>
      </c>
      <c r="R79" s="8">
        <f t="shared" si="42"/>
        <v>3528.5784870000007</v>
      </c>
      <c r="S79" s="8">
        <f t="shared" si="43"/>
        <v>456.809722</v>
      </c>
      <c r="T79" s="36">
        <f t="shared" si="44"/>
        <v>93.923957</v>
      </c>
      <c r="U79" s="17">
        <f t="shared" si="45"/>
        <v>0.1040967123934988</v>
      </c>
      <c r="V79" s="9">
        <f t="shared" si="46"/>
        <v>0.7749505157828301</v>
      </c>
      <c r="W79" s="9">
        <f t="shared" si="47"/>
        <v>0.10032508302783608</v>
      </c>
      <c r="X79" s="14">
        <f t="shared" si="48"/>
        <v>0.020627688795835007</v>
      </c>
      <c r="Y79" s="35">
        <v>537.366973</v>
      </c>
      <c r="Z79" s="8">
        <v>69.665895</v>
      </c>
      <c r="AA79" s="8">
        <v>456.58001</v>
      </c>
      <c r="AB79" s="8">
        <v>3150.1772650000003</v>
      </c>
      <c r="AC79" s="8">
        <v>66.041508</v>
      </c>
      <c r="AD79" s="8">
        <v>262.212103</v>
      </c>
      <c r="AE79" s="8">
        <v>11.251493</v>
      </c>
      <c r="AF79" s="36">
        <v>4553.295247</v>
      </c>
      <c r="AG79" s="38">
        <f t="shared" si="53"/>
        <v>0.11801716028854996</v>
      </c>
      <c r="AH79" s="44">
        <f t="shared" si="54"/>
        <v>0.015300104974743753</v>
      </c>
      <c r="AI79" s="44">
        <f t="shared" si="55"/>
        <v>0.10027463341093303</v>
      </c>
      <c r="AJ79" s="44">
        <f t="shared" si="56"/>
        <v>0.6918455988192094</v>
      </c>
      <c r="AK79" s="44">
        <f t="shared" si="57"/>
        <v>0.014504112881782098</v>
      </c>
      <c r="AL79" s="44">
        <f t="shared" si="58"/>
        <v>0.05758732736510915</v>
      </c>
      <c r="AM79" s="45">
        <f t="shared" si="59"/>
        <v>0.0024710659932323338</v>
      </c>
      <c r="AN79" s="42">
        <f t="shared" si="60"/>
        <v>548.618466</v>
      </c>
      <c r="AO79" s="21">
        <f t="shared" si="61"/>
        <v>3412.389368</v>
      </c>
      <c r="AP79" s="21">
        <f t="shared" si="62"/>
        <v>526.245905</v>
      </c>
      <c r="AQ79" s="43">
        <f t="shared" si="63"/>
        <v>66.041508</v>
      </c>
      <c r="AR79" s="38">
        <f t="shared" si="64"/>
        <v>0.1204882262817823</v>
      </c>
      <c r="AS79" s="44">
        <f t="shared" si="65"/>
        <v>0.7494329261843186</v>
      </c>
      <c r="AT79" s="44">
        <f t="shared" si="66"/>
        <v>0.11557473838567676</v>
      </c>
      <c r="AU79" s="45">
        <f t="shared" si="67"/>
        <v>0.014504112881782098</v>
      </c>
      <c r="AV79" s="49">
        <f t="shared" si="49"/>
        <v>74.635402</v>
      </c>
      <c r="AW79" s="50">
        <f t="shared" si="50"/>
        <v>-116.18911900000057</v>
      </c>
      <c r="AX79" s="50">
        <f t="shared" si="51"/>
        <v>69.43618299999997</v>
      </c>
      <c r="AY79" s="80">
        <f t="shared" si="52"/>
        <v>-27.88244900000001</v>
      </c>
      <c r="AZ79" s="49">
        <f t="shared" si="68"/>
        <v>1.63915138882835</v>
      </c>
      <c r="BA79" s="50">
        <f t="shared" si="69"/>
        <v>-2.551758959851158</v>
      </c>
      <c r="BB79" s="50">
        <f t="shared" si="70"/>
        <v>1.5249655357840688</v>
      </c>
      <c r="BC79" s="51">
        <f t="shared" si="71"/>
        <v>-0.6123575914052909</v>
      </c>
      <c r="BE79" s="4"/>
      <c r="BF79" s="4"/>
      <c r="BG79" s="4"/>
      <c r="BH79" s="4"/>
      <c r="BJ79" s="4"/>
      <c r="BK79" s="4"/>
      <c r="BL79" s="4"/>
      <c r="BM79" s="4"/>
    </row>
    <row r="80" spans="1:65" ht="12.75">
      <c r="A80" s="34">
        <v>4708</v>
      </c>
      <c r="B80" s="35">
        <v>230.907205</v>
      </c>
      <c r="C80" s="8">
        <v>19.395744</v>
      </c>
      <c r="D80" s="8">
        <v>78.731524</v>
      </c>
      <c r="E80" s="8">
        <v>1761.896786</v>
      </c>
      <c r="F80" s="8">
        <v>32.14258</v>
      </c>
      <c r="G80" s="8">
        <v>155.788815</v>
      </c>
      <c r="H80" s="8">
        <v>1.494259</v>
      </c>
      <c r="I80" s="36">
        <v>2280.356913</v>
      </c>
      <c r="J80" s="37">
        <f t="shared" si="40"/>
        <v>0.10125923871111137</v>
      </c>
      <c r="K80" s="9">
        <f t="shared" si="40"/>
        <v>0.008505573793921268</v>
      </c>
      <c r="L80" s="9">
        <f t="shared" si="40"/>
        <v>0.034525965453549155</v>
      </c>
      <c r="M80" s="9">
        <f t="shared" si="39"/>
        <v>0.7726407984450459</v>
      </c>
      <c r="N80" s="9">
        <f t="shared" si="39"/>
        <v>0.014095416299422073</v>
      </c>
      <c r="O80" s="9">
        <f t="shared" si="39"/>
        <v>0.06831773311970134</v>
      </c>
      <c r="P80" s="14">
        <f t="shared" si="39"/>
        <v>0.0006552741772489366</v>
      </c>
      <c r="Q80" s="35">
        <f t="shared" si="41"/>
        <v>232.401464</v>
      </c>
      <c r="R80" s="8">
        <f t="shared" si="42"/>
        <v>1917.6856010000001</v>
      </c>
      <c r="S80" s="8">
        <f t="shared" si="43"/>
        <v>98.12726799999999</v>
      </c>
      <c r="T80" s="36">
        <f t="shared" si="44"/>
        <v>32.14258</v>
      </c>
      <c r="U80" s="17">
        <f t="shared" si="45"/>
        <v>0.1019145128883603</v>
      </c>
      <c r="V80" s="9">
        <f t="shared" si="46"/>
        <v>0.8409585315647472</v>
      </c>
      <c r="W80" s="9">
        <f t="shared" si="47"/>
        <v>0.04303153924747042</v>
      </c>
      <c r="X80" s="14">
        <f t="shared" si="48"/>
        <v>0.014095416299422073</v>
      </c>
      <c r="Y80" s="35">
        <v>258.844221</v>
      </c>
      <c r="Z80" s="8">
        <v>21.974151</v>
      </c>
      <c r="AA80" s="8">
        <v>104.117422</v>
      </c>
      <c r="AB80" s="8">
        <v>1712.2922219999998</v>
      </c>
      <c r="AC80" s="8">
        <v>29.118447</v>
      </c>
      <c r="AD80" s="8">
        <v>152.51617399999998</v>
      </c>
      <c r="AE80" s="8">
        <v>1.49426</v>
      </c>
      <c r="AF80" s="36">
        <v>2280.3568969999997</v>
      </c>
      <c r="AG80" s="38">
        <f t="shared" si="53"/>
        <v>0.11351039809793144</v>
      </c>
      <c r="AH80" s="44">
        <f t="shared" si="54"/>
        <v>0.009636277055897872</v>
      </c>
      <c r="AI80" s="44">
        <f t="shared" si="55"/>
        <v>0.045658388564720265</v>
      </c>
      <c r="AJ80" s="44">
        <f t="shared" si="56"/>
        <v>0.7508878159547999</v>
      </c>
      <c r="AK80" s="44">
        <f t="shared" si="57"/>
        <v>0.01276924977576964</v>
      </c>
      <c r="AL80" s="44">
        <f t="shared" si="58"/>
        <v>0.06688258891865845</v>
      </c>
      <c r="AM80" s="45">
        <f t="shared" si="59"/>
        <v>0.0006552746157767803</v>
      </c>
      <c r="AN80" s="42">
        <f t="shared" si="60"/>
        <v>260.338481</v>
      </c>
      <c r="AO80" s="21">
        <f t="shared" si="61"/>
        <v>1864.808396</v>
      </c>
      <c r="AP80" s="21">
        <f t="shared" si="62"/>
        <v>126.09157300000001</v>
      </c>
      <c r="AQ80" s="43">
        <f t="shared" si="63"/>
        <v>29.118447</v>
      </c>
      <c r="AR80" s="38">
        <f t="shared" si="64"/>
        <v>0.11416567271370821</v>
      </c>
      <c r="AS80" s="44">
        <f t="shared" si="65"/>
        <v>0.8177704048734584</v>
      </c>
      <c r="AT80" s="44">
        <f t="shared" si="66"/>
        <v>0.05529466562061814</v>
      </c>
      <c r="AU80" s="45">
        <f t="shared" si="67"/>
        <v>0.01276924977576964</v>
      </c>
      <c r="AV80" s="49">
        <f t="shared" si="49"/>
        <v>27.937016999999997</v>
      </c>
      <c r="AW80" s="50">
        <f t="shared" si="50"/>
        <v>-52.87720500000023</v>
      </c>
      <c r="AX80" s="50">
        <f t="shared" si="51"/>
        <v>27.964305000000024</v>
      </c>
      <c r="AY80" s="80">
        <f t="shared" si="52"/>
        <v>-3.0241330000000026</v>
      </c>
      <c r="AZ80" s="49">
        <f t="shared" si="68"/>
        <v>1.2251159825347913</v>
      </c>
      <c r="BA80" s="50">
        <f t="shared" si="69"/>
        <v>-2.318812669128878</v>
      </c>
      <c r="BB80" s="50">
        <f t="shared" si="70"/>
        <v>1.2263126373147721</v>
      </c>
      <c r="BC80" s="51">
        <f t="shared" si="71"/>
        <v>-0.1326166523652434</v>
      </c>
      <c r="BE80" s="4"/>
      <c r="BF80" s="4"/>
      <c r="BG80" s="4"/>
      <c r="BH80" s="4"/>
      <c r="BJ80" s="4"/>
      <c r="BK80" s="4"/>
      <c r="BL80" s="4"/>
      <c r="BM80" s="4"/>
    </row>
    <row r="81" spans="1:65" ht="12.75">
      <c r="A81" s="34">
        <v>4709</v>
      </c>
      <c r="B81" s="35">
        <v>355.475493</v>
      </c>
      <c r="C81" s="8">
        <v>25.313436</v>
      </c>
      <c r="D81" s="8">
        <v>48.12632</v>
      </c>
      <c r="E81" s="8">
        <v>1858.1089419999998</v>
      </c>
      <c r="F81" s="8">
        <v>101.559116</v>
      </c>
      <c r="G81" s="8">
        <v>189.407129</v>
      </c>
      <c r="H81" s="8">
        <v>4.137885</v>
      </c>
      <c r="I81" s="36">
        <v>2582.128321</v>
      </c>
      <c r="J81" s="37">
        <f t="shared" si="40"/>
        <v>0.13766763259168016</v>
      </c>
      <c r="K81" s="9">
        <f t="shared" si="40"/>
        <v>0.009803322241629213</v>
      </c>
      <c r="L81" s="9">
        <f t="shared" si="40"/>
        <v>0.01863823715056956</v>
      </c>
      <c r="M81" s="9">
        <f t="shared" si="39"/>
        <v>0.7196036412630322</v>
      </c>
      <c r="N81" s="9">
        <f t="shared" si="39"/>
        <v>0.039331552647495244</v>
      </c>
      <c r="O81" s="9">
        <f t="shared" si="39"/>
        <v>0.07335310466934768</v>
      </c>
      <c r="P81" s="14">
        <f t="shared" si="39"/>
        <v>0.0016025094362457906</v>
      </c>
      <c r="Q81" s="35">
        <f t="shared" si="41"/>
        <v>359.61337799999995</v>
      </c>
      <c r="R81" s="8">
        <f t="shared" si="42"/>
        <v>2047.5160709999998</v>
      </c>
      <c r="S81" s="8">
        <f t="shared" si="43"/>
        <v>73.439756</v>
      </c>
      <c r="T81" s="36">
        <f t="shared" si="44"/>
        <v>101.559116</v>
      </c>
      <c r="U81" s="17">
        <f t="shared" si="45"/>
        <v>0.13927014202792593</v>
      </c>
      <c r="V81" s="9">
        <f t="shared" si="46"/>
        <v>0.7929567459323799</v>
      </c>
      <c r="W81" s="9">
        <f t="shared" si="47"/>
        <v>0.02844155939219877</v>
      </c>
      <c r="X81" s="14">
        <f t="shared" si="48"/>
        <v>0.039331552647495244</v>
      </c>
      <c r="Y81" s="35">
        <v>379.130764</v>
      </c>
      <c r="Z81" s="8">
        <v>26.746197</v>
      </c>
      <c r="AA81" s="8">
        <v>74.494141</v>
      </c>
      <c r="AB81" s="8">
        <v>1812.8834120000001</v>
      </c>
      <c r="AC81" s="8">
        <v>77.265108</v>
      </c>
      <c r="AD81" s="8">
        <v>207.47082500000002</v>
      </c>
      <c r="AE81" s="8">
        <v>4.137884</v>
      </c>
      <c r="AF81" s="36">
        <v>2582.1283310000003</v>
      </c>
      <c r="AG81" s="38">
        <f t="shared" si="53"/>
        <v>0.14682878496649276</v>
      </c>
      <c r="AH81" s="44">
        <f t="shared" si="54"/>
        <v>0.010358198228367596</v>
      </c>
      <c r="AI81" s="44">
        <f t="shared" si="55"/>
        <v>0.02884989889702697</v>
      </c>
      <c r="AJ81" s="44">
        <f t="shared" si="56"/>
        <v>0.7020888145860664</v>
      </c>
      <c r="AK81" s="44">
        <f t="shared" si="57"/>
        <v>0.029923031853845653</v>
      </c>
      <c r="AL81" s="44">
        <f t="shared" si="58"/>
        <v>0.08034876629200645</v>
      </c>
      <c r="AM81" s="45">
        <f t="shared" si="59"/>
        <v>0.0016025090489683682</v>
      </c>
      <c r="AN81" s="42">
        <f t="shared" si="60"/>
        <v>383.268648</v>
      </c>
      <c r="AO81" s="21">
        <f t="shared" si="61"/>
        <v>2020.3542370000002</v>
      </c>
      <c r="AP81" s="21">
        <f t="shared" si="62"/>
        <v>101.240338</v>
      </c>
      <c r="AQ81" s="43">
        <f t="shared" si="63"/>
        <v>77.265108</v>
      </c>
      <c r="AR81" s="38">
        <f t="shared" si="64"/>
        <v>0.14843129401546112</v>
      </c>
      <c r="AS81" s="44">
        <f t="shared" si="65"/>
        <v>0.7824375808780729</v>
      </c>
      <c r="AT81" s="44">
        <f t="shared" si="66"/>
        <v>0.03920809712539456</v>
      </c>
      <c r="AU81" s="45">
        <f t="shared" si="67"/>
        <v>0.029923031853845653</v>
      </c>
      <c r="AV81" s="49">
        <f t="shared" si="49"/>
        <v>23.65527000000003</v>
      </c>
      <c r="AW81" s="50">
        <f t="shared" si="50"/>
        <v>-27.161833999999544</v>
      </c>
      <c r="AX81" s="50">
        <f t="shared" si="51"/>
        <v>27.80058199999999</v>
      </c>
      <c r="AY81" s="80">
        <f t="shared" si="52"/>
        <v>-24.294008000000005</v>
      </c>
      <c r="AZ81" s="49">
        <f t="shared" si="68"/>
        <v>0.9161151987535199</v>
      </c>
      <c r="BA81" s="50">
        <f t="shared" si="69"/>
        <v>-1.0519165054306945</v>
      </c>
      <c r="BB81" s="50">
        <f t="shared" si="70"/>
        <v>1.076653773319579</v>
      </c>
      <c r="BC81" s="51">
        <f t="shared" si="71"/>
        <v>-0.9408520793649591</v>
      </c>
      <c r="BE81" s="4"/>
      <c r="BF81" s="4"/>
      <c r="BG81" s="4"/>
      <c r="BH81" s="4"/>
      <c r="BJ81" s="4"/>
      <c r="BK81" s="4"/>
      <c r="BL81" s="4"/>
      <c r="BM81" s="4"/>
    </row>
    <row r="82" spans="1:65" ht="12.75">
      <c r="A82" s="34">
        <v>4710</v>
      </c>
      <c r="B82" s="35">
        <v>427.937375</v>
      </c>
      <c r="C82" s="8">
        <v>47.073393</v>
      </c>
      <c r="D82" s="8">
        <v>254.428957</v>
      </c>
      <c r="E82" s="8">
        <v>2023.5696910000004</v>
      </c>
      <c r="F82" s="8">
        <v>179.053576</v>
      </c>
      <c r="G82" s="8">
        <v>242.336102</v>
      </c>
      <c r="H82" s="8">
        <v>6.311289</v>
      </c>
      <c r="I82" s="36">
        <v>3180.7103830000005</v>
      </c>
      <c r="J82" s="37">
        <f t="shared" si="40"/>
        <v>0.13454144624018724</v>
      </c>
      <c r="K82" s="9">
        <f t="shared" si="40"/>
        <v>0.014799647667261379</v>
      </c>
      <c r="L82" s="9">
        <f t="shared" si="40"/>
        <v>0.07999123666205228</v>
      </c>
      <c r="M82" s="9">
        <f t="shared" si="39"/>
        <v>0.63620054872503</v>
      </c>
      <c r="N82" s="9">
        <f t="shared" si="39"/>
        <v>0.05629358050232767</v>
      </c>
      <c r="O82" s="9">
        <f t="shared" si="39"/>
        <v>0.07618930138852568</v>
      </c>
      <c r="P82" s="14">
        <f t="shared" si="39"/>
        <v>0.0019842388146157726</v>
      </c>
      <c r="Q82" s="35">
        <f t="shared" si="41"/>
        <v>434.24866399999996</v>
      </c>
      <c r="R82" s="8">
        <f t="shared" si="42"/>
        <v>2265.9057930000004</v>
      </c>
      <c r="S82" s="8">
        <f t="shared" si="43"/>
        <v>301.50235</v>
      </c>
      <c r="T82" s="36">
        <f t="shared" si="44"/>
        <v>179.053576</v>
      </c>
      <c r="U82" s="17">
        <f t="shared" si="45"/>
        <v>0.13652568505480303</v>
      </c>
      <c r="V82" s="9">
        <f t="shared" si="46"/>
        <v>0.7123898501135556</v>
      </c>
      <c r="W82" s="9">
        <f t="shared" si="47"/>
        <v>0.09479088432931365</v>
      </c>
      <c r="X82" s="14">
        <f t="shared" si="48"/>
        <v>0.05629358050232767</v>
      </c>
      <c r="Y82" s="35">
        <v>471.265743</v>
      </c>
      <c r="Z82" s="8">
        <v>50.341602</v>
      </c>
      <c r="AA82" s="8">
        <v>308.19404</v>
      </c>
      <c r="AB82" s="8">
        <v>1938.973468</v>
      </c>
      <c r="AC82" s="8">
        <v>148.668079</v>
      </c>
      <c r="AD82" s="8">
        <v>257.185727</v>
      </c>
      <c r="AE82" s="8">
        <v>6.081723</v>
      </c>
      <c r="AF82" s="36">
        <v>3180.7103819999998</v>
      </c>
      <c r="AG82" s="38">
        <f t="shared" si="53"/>
        <v>0.14816367611423611</v>
      </c>
      <c r="AH82" s="44">
        <f t="shared" si="54"/>
        <v>0.015827156810334465</v>
      </c>
      <c r="AI82" s="44">
        <f t="shared" si="55"/>
        <v>0.09689471938319508</v>
      </c>
      <c r="AJ82" s="44">
        <f t="shared" si="56"/>
        <v>0.6096039043237844</v>
      </c>
      <c r="AK82" s="44">
        <f t="shared" si="57"/>
        <v>0.046740526831549625</v>
      </c>
      <c r="AL82" s="44">
        <f t="shared" si="58"/>
        <v>0.08085795185081456</v>
      </c>
      <c r="AM82" s="45">
        <f t="shared" si="59"/>
        <v>0.0019120643716903914</v>
      </c>
      <c r="AN82" s="42">
        <f t="shared" si="60"/>
        <v>477.347466</v>
      </c>
      <c r="AO82" s="21">
        <f t="shared" si="61"/>
        <v>2196.1591949999997</v>
      </c>
      <c r="AP82" s="21">
        <f t="shared" si="62"/>
        <v>358.535642</v>
      </c>
      <c r="AQ82" s="43">
        <f t="shared" si="63"/>
        <v>148.668079</v>
      </c>
      <c r="AR82" s="38">
        <f t="shared" si="64"/>
        <v>0.1500757404859265</v>
      </c>
      <c r="AS82" s="44">
        <f t="shared" si="65"/>
        <v>0.6904618561745989</v>
      </c>
      <c r="AT82" s="44">
        <f t="shared" si="66"/>
        <v>0.11272187619352954</v>
      </c>
      <c r="AU82" s="45">
        <f t="shared" si="67"/>
        <v>0.046740526831549625</v>
      </c>
      <c r="AV82" s="49">
        <f t="shared" si="49"/>
        <v>43.098802000000035</v>
      </c>
      <c r="AW82" s="50">
        <f t="shared" si="50"/>
        <v>-69.74659800000063</v>
      </c>
      <c r="AX82" s="50">
        <f t="shared" si="51"/>
        <v>57.03329200000002</v>
      </c>
      <c r="AY82" s="80">
        <f t="shared" si="52"/>
        <v>-30.385496999999987</v>
      </c>
      <c r="AZ82" s="49">
        <f t="shared" si="68"/>
        <v>1.3550055431123476</v>
      </c>
      <c r="BA82" s="50">
        <f t="shared" si="69"/>
        <v>-2.1927993938956725</v>
      </c>
      <c r="BB82" s="50">
        <f t="shared" si="70"/>
        <v>1.7930991864215886</v>
      </c>
      <c r="BC82" s="51">
        <f t="shared" si="71"/>
        <v>-0.9553053670778043</v>
      </c>
      <c r="BE82" s="4"/>
      <c r="BF82" s="4"/>
      <c r="BG82" s="4"/>
      <c r="BH82" s="4"/>
      <c r="BJ82" s="4"/>
      <c r="BK82" s="4"/>
      <c r="BL82" s="4"/>
      <c r="BM82" s="4"/>
    </row>
    <row r="83" spans="1:65" ht="12.75">
      <c r="A83" s="34">
        <v>4800</v>
      </c>
      <c r="B83" s="35">
        <v>367.855883</v>
      </c>
      <c r="C83" s="8">
        <v>19.584363</v>
      </c>
      <c r="D83" s="8">
        <v>187.073599</v>
      </c>
      <c r="E83" s="8">
        <v>4388.847306</v>
      </c>
      <c r="F83" s="8">
        <v>163.835938</v>
      </c>
      <c r="G83" s="8">
        <v>385.51187799999997</v>
      </c>
      <c r="H83" s="8">
        <v>10.083541</v>
      </c>
      <c r="I83" s="36">
        <v>5522.7925079999995</v>
      </c>
      <c r="J83" s="37">
        <f t="shared" si="40"/>
        <v>0.06660686282657644</v>
      </c>
      <c r="K83" s="9">
        <f t="shared" si="40"/>
        <v>0.003546097915435211</v>
      </c>
      <c r="L83" s="9">
        <f t="shared" si="40"/>
        <v>0.0338730087594303</v>
      </c>
      <c r="M83" s="9">
        <f t="shared" si="39"/>
        <v>0.7946790142201736</v>
      </c>
      <c r="N83" s="9">
        <f t="shared" si="39"/>
        <v>0.029665416139150018</v>
      </c>
      <c r="O83" s="9">
        <f t="shared" si="39"/>
        <v>0.06980379535200167</v>
      </c>
      <c r="P83" s="14">
        <f t="shared" si="39"/>
        <v>0.001825804787232829</v>
      </c>
      <c r="Q83" s="35">
        <f t="shared" si="41"/>
        <v>377.93942400000003</v>
      </c>
      <c r="R83" s="8">
        <f t="shared" si="42"/>
        <v>4774.359184</v>
      </c>
      <c r="S83" s="8">
        <f t="shared" si="43"/>
        <v>206.657962</v>
      </c>
      <c r="T83" s="36">
        <f t="shared" si="44"/>
        <v>163.835938</v>
      </c>
      <c r="U83" s="17">
        <f t="shared" si="45"/>
        <v>0.06843266761380927</v>
      </c>
      <c r="V83" s="9">
        <f t="shared" si="46"/>
        <v>0.8644828095721753</v>
      </c>
      <c r="W83" s="9">
        <f t="shared" si="47"/>
        <v>0.037419106674865504</v>
      </c>
      <c r="X83" s="14">
        <f t="shared" si="48"/>
        <v>0.029665416139150018</v>
      </c>
      <c r="Y83" s="35">
        <v>404.972588</v>
      </c>
      <c r="Z83" s="8">
        <v>61.723415</v>
      </c>
      <c r="AA83" s="8">
        <v>241.414012</v>
      </c>
      <c r="AB83" s="8">
        <v>4260.435985</v>
      </c>
      <c r="AC83" s="8">
        <v>137.312435</v>
      </c>
      <c r="AD83" s="8">
        <v>406.85053</v>
      </c>
      <c r="AE83" s="8">
        <v>10.083541</v>
      </c>
      <c r="AF83" s="36">
        <v>5522.792506</v>
      </c>
      <c r="AG83" s="38">
        <f t="shared" si="53"/>
        <v>0.0733275036882845</v>
      </c>
      <c r="AH83" s="44">
        <f t="shared" si="54"/>
        <v>0.011176124199957</v>
      </c>
      <c r="AI83" s="44">
        <f t="shared" si="55"/>
        <v>0.043712308881838594</v>
      </c>
      <c r="AJ83" s="44">
        <f t="shared" si="56"/>
        <v>0.7714278562572426</v>
      </c>
      <c r="AK83" s="44">
        <f t="shared" si="57"/>
        <v>0.024862863270908166</v>
      </c>
      <c r="AL83" s="44">
        <f t="shared" si="58"/>
        <v>0.07366753855240075</v>
      </c>
      <c r="AM83" s="45">
        <f t="shared" si="59"/>
        <v>0.001825804787232829</v>
      </c>
      <c r="AN83" s="42">
        <f t="shared" si="60"/>
        <v>415.056129</v>
      </c>
      <c r="AO83" s="21">
        <f t="shared" si="61"/>
        <v>4667.286515</v>
      </c>
      <c r="AP83" s="21">
        <f t="shared" si="62"/>
        <v>303.137427</v>
      </c>
      <c r="AQ83" s="43">
        <f t="shared" si="63"/>
        <v>137.312435</v>
      </c>
      <c r="AR83" s="38">
        <f t="shared" si="64"/>
        <v>0.07515330847551734</v>
      </c>
      <c r="AS83" s="44">
        <f t="shared" si="65"/>
        <v>0.8450953948096434</v>
      </c>
      <c r="AT83" s="44">
        <f t="shared" si="66"/>
        <v>0.05488843308179559</v>
      </c>
      <c r="AU83" s="45">
        <f t="shared" si="67"/>
        <v>0.024862863270908166</v>
      </c>
      <c r="AV83" s="49">
        <f t="shared" si="49"/>
        <v>37.11670499999997</v>
      </c>
      <c r="AW83" s="50">
        <f t="shared" si="50"/>
        <v>-107.07266900000013</v>
      </c>
      <c r="AX83" s="50">
        <f t="shared" si="51"/>
        <v>96.479465</v>
      </c>
      <c r="AY83" s="80">
        <f t="shared" si="52"/>
        <v>-26.523503000000005</v>
      </c>
      <c r="AZ83" s="49">
        <f t="shared" si="68"/>
        <v>0.6720640861708066</v>
      </c>
      <c r="BA83" s="50">
        <f t="shared" si="69"/>
        <v>-1.9387414762531918</v>
      </c>
      <c r="BB83" s="50">
        <f t="shared" si="70"/>
        <v>1.7469326406930088</v>
      </c>
      <c r="BC83" s="51">
        <f t="shared" si="71"/>
        <v>-0.48025528682418517</v>
      </c>
      <c r="BE83" s="4"/>
      <c r="BF83" s="4"/>
      <c r="BG83" s="4"/>
      <c r="BH83" s="4"/>
      <c r="BJ83" s="4"/>
      <c r="BK83" s="4"/>
      <c r="BL83" s="4"/>
      <c r="BM83" s="4"/>
    </row>
    <row r="84" spans="1:65" ht="12.75">
      <c r="A84" s="34">
        <v>4801</v>
      </c>
      <c r="B84" s="35">
        <v>60.671156</v>
      </c>
      <c r="C84" s="8">
        <v>5.753991</v>
      </c>
      <c r="D84" s="8">
        <v>111.381068</v>
      </c>
      <c r="E84" s="8">
        <v>884.3583179999999</v>
      </c>
      <c r="F84" s="8">
        <v>42.314637</v>
      </c>
      <c r="G84" s="8">
        <v>134.112944</v>
      </c>
      <c r="H84" s="8">
        <v>0</v>
      </c>
      <c r="I84" s="36">
        <v>1238.5921139999998</v>
      </c>
      <c r="J84" s="37">
        <f t="shared" si="40"/>
        <v>0.048983967614700974</v>
      </c>
      <c r="K84" s="9">
        <f t="shared" si="40"/>
        <v>0.004645589887874904</v>
      </c>
      <c r="L84" s="9">
        <f t="shared" si="40"/>
        <v>0.08992554267142704</v>
      </c>
      <c r="M84" s="9">
        <f t="shared" si="39"/>
        <v>0.7140028650303518</v>
      </c>
      <c r="N84" s="9">
        <f t="shared" si="39"/>
        <v>0.034163496216156275</v>
      </c>
      <c r="O84" s="9">
        <f t="shared" si="39"/>
        <v>0.10827853857948914</v>
      </c>
      <c r="P84" s="14">
        <f t="shared" si="39"/>
        <v>0</v>
      </c>
      <c r="Q84" s="35">
        <f t="shared" si="41"/>
        <v>60.671156</v>
      </c>
      <c r="R84" s="8">
        <f t="shared" si="42"/>
        <v>1018.4712619999999</v>
      </c>
      <c r="S84" s="8">
        <f t="shared" si="43"/>
        <v>117.135059</v>
      </c>
      <c r="T84" s="36">
        <f t="shared" si="44"/>
        <v>42.314637</v>
      </c>
      <c r="U84" s="17">
        <f t="shared" si="45"/>
        <v>0.048983967614700974</v>
      </c>
      <c r="V84" s="9">
        <f t="shared" si="46"/>
        <v>0.8222814036098409</v>
      </c>
      <c r="W84" s="9">
        <f t="shared" si="47"/>
        <v>0.09457113255930194</v>
      </c>
      <c r="X84" s="14">
        <f t="shared" si="48"/>
        <v>0.034163496216156275</v>
      </c>
      <c r="Y84" s="35">
        <v>76.324359</v>
      </c>
      <c r="Z84" s="8">
        <v>8.016337</v>
      </c>
      <c r="AA84" s="8">
        <v>138.770244</v>
      </c>
      <c r="AB84" s="8">
        <v>850.8895269999999</v>
      </c>
      <c r="AC84" s="8">
        <v>20.984472</v>
      </c>
      <c r="AD84" s="8">
        <v>143.607169</v>
      </c>
      <c r="AE84" s="8">
        <v>0</v>
      </c>
      <c r="AF84" s="36">
        <v>1238.5921079999998</v>
      </c>
      <c r="AG84" s="38">
        <f t="shared" si="53"/>
        <v>0.061621867390639636</v>
      </c>
      <c r="AH84" s="44">
        <f t="shared" si="54"/>
        <v>0.0064721363146027595</v>
      </c>
      <c r="AI84" s="44">
        <f t="shared" si="55"/>
        <v>0.11203869492745698</v>
      </c>
      <c r="AJ84" s="44">
        <f t="shared" si="56"/>
        <v>0.6869812243936183</v>
      </c>
      <c r="AK84" s="44">
        <f t="shared" si="57"/>
        <v>0.016942197324534235</v>
      </c>
      <c r="AL84" s="44">
        <f t="shared" si="58"/>
        <v>0.11594387480493842</v>
      </c>
      <c r="AM84" s="45">
        <f t="shared" si="59"/>
        <v>0</v>
      </c>
      <c r="AN84" s="42">
        <f t="shared" si="60"/>
        <v>76.324359</v>
      </c>
      <c r="AO84" s="21">
        <f t="shared" si="61"/>
        <v>994.4966959999999</v>
      </c>
      <c r="AP84" s="21">
        <f t="shared" si="62"/>
        <v>146.78658099999998</v>
      </c>
      <c r="AQ84" s="43">
        <f t="shared" si="63"/>
        <v>20.984472</v>
      </c>
      <c r="AR84" s="38">
        <f t="shared" si="64"/>
        <v>0.061621867390639636</v>
      </c>
      <c r="AS84" s="44">
        <f t="shared" si="65"/>
        <v>0.8029250991985567</v>
      </c>
      <c r="AT84" s="44">
        <f t="shared" si="66"/>
        <v>0.11851083124205973</v>
      </c>
      <c r="AU84" s="45">
        <f t="shared" si="67"/>
        <v>0.016942197324534235</v>
      </c>
      <c r="AV84" s="49">
        <f t="shared" si="49"/>
        <v>15.653202999999998</v>
      </c>
      <c r="AW84" s="50">
        <f t="shared" si="50"/>
        <v>-23.97456599999998</v>
      </c>
      <c r="AX84" s="50">
        <f t="shared" si="51"/>
        <v>29.651521999999986</v>
      </c>
      <c r="AY84" s="80">
        <f t="shared" si="52"/>
        <v>-21.330164999999997</v>
      </c>
      <c r="AZ84" s="49">
        <f t="shared" si="68"/>
        <v>1.2637899775938661</v>
      </c>
      <c r="BA84" s="50">
        <f t="shared" si="69"/>
        <v>-1.935630441128422</v>
      </c>
      <c r="BB84" s="50">
        <f t="shared" si="70"/>
        <v>2.393969868275779</v>
      </c>
      <c r="BC84" s="51">
        <f t="shared" si="71"/>
        <v>-1.7221298891622039</v>
      </c>
      <c r="BE84" s="4"/>
      <c r="BF84" s="4"/>
      <c r="BG84" s="4"/>
      <c r="BH84" s="4"/>
      <c r="BJ84" s="4"/>
      <c r="BK84" s="4"/>
      <c r="BL84" s="4"/>
      <c r="BM84" s="4"/>
    </row>
    <row r="85" spans="1:65" ht="12.75">
      <c r="A85" s="34">
        <v>4802</v>
      </c>
      <c r="B85" s="35">
        <v>232.201023</v>
      </c>
      <c r="C85" s="8">
        <v>8.144618</v>
      </c>
      <c r="D85" s="8">
        <v>184.695788</v>
      </c>
      <c r="E85" s="8">
        <v>2119.5341510000003</v>
      </c>
      <c r="F85" s="8">
        <v>53.827565</v>
      </c>
      <c r="G85" s="8">
        <v>313.971242</v>
      </c>
      <c r="H85" s="8">
        <v>24.305358</v>
      </c>
      <c r="I85" s="36">
        <v>2936.6797450000004</v>
      </c>
      <c r="J85" s="37">
        <f t="shared" si="40"/>
        <v>0.07906923572287586</v>
      </c>
      <c r="K85" s="9">
        <f t="shared" si="40"/>
        <v>0.00277341035019806</v>
      </c>
      <c r="L85" s="9">
        <f t="shared" si="40"/>
        <v>0.06289272376889703</v>
      </c>
      <c r="M85" s="9">
        <f t="shared" si="39"/>
        <v>0.7217450777902239</v>
      </c>
      <c r="N85" s="9">
        <f t="shared" si="39"/>
        <v>0.018329395669257762</v>
      </c>
      <c r="O85" s="9">
        <f t="shared" si="39"/>
        <v>0.1069136811852121</v>
      </c>
      <c r="P85" s="14">
        <f t="shared" si="39"/>
        <v>0.008276475513335213</v>
      </c>
      <c r="Q85" s="35">
        <f t="shared" si="41"/>
        <v>256.506381</v>
      </c>
      <c r="R85" s="8">
        <f t="shared" si="42"/>
        <v>2433.5053930000004</v>
      </c>
      <c r="S85" s="8">
        <f t="shared" si="43"/>
        <v>192.840406</v>
      </c>
      <c r="T85" s="36">
        <f t="shared" si="44"/>
        <v>53.827565</v>
      </c>
      <c r="U85" s="17">
        <f t="shared" si="45"/>
        <v>0.08734571123621107</v>
      </c>
      <c r="V85" s="9">
        <f t="shared" si="46"/>
        <v>0.8286587589754361</v>
      </c>
      <c r="W85" s="9">
        <f t="shared" si="47"/>
        <v>0.0656661341190951</v>
      </c>
      <c r="X85" s="14">
        <f t="shared" si="48"/>
        <v>0.018329395669257762</v>
      </c>
      <c r="Y85" s="35">
        <v>276.869074</v>
      </c>
      <c r="Z85" s="8">
        <v>12.109314</v>
      </c>
      <c r="AA85" s="8">
        <v>243.134974</v>
      </c>
      <c r="AB85" s="8">
        <v>2032.63198</v>
      </c>
      <c r="AC85" s="8">
        <v>42.432229</v>
      </c>
      <c r="AD85" s="8">
        <v>305.196819</v>
      </c>
      <c r="AE85" s="8">
        <v>24.305358</v>
      </c>
      <c r="AF85" s="36">
        <v>2936.679748</v>
      </c>
      <c r="AG85" s="38">
        <f t="shared" si="53"/>
        <v>0.09427962802937505</v>
      </c>
      <c r="AH85" s="44">
        <f t="shared" si="54"/>
        <v>0.004123471080092187</v>
      </c>
      <c r="AI85" s="44">
        <f t="shared" si="55"/>
        <v>0.0827924714684883</v>
      </c>
      <c r="AJ85" s="44">
        <f t="shared" si="56"/>
        <v>0.6921530968641594</v>
      </c>
      <c r="AK85" s="44">
        <f t="shared" si="57"/>
        <v>0.014449048818566354</v>
      </c>
      <c r="AL85" s="44">
        <f t="shared" si="58"/>
        <v>0.1039258092475453</v>
      </c>
      <c r="AM85" s="45">
        <f t="shared" si="59"/>
        <v>0.008276475513335213</v>
      </c>
      <c r="AN85" s="42">
        <f t="shared" si="60"/>
        <v>301.174432</v>
      </c>
      <c r="AO85" s="21">
        <f t="shared" si="61"/>
        <v>2337.828799</v>
      </c>
      <c r="AP85" s="21">
        <f t="shared" si="62"/>
        <v>255.244288</v>
      </c>
      <c r="AQ85" s="43">
        <f t="shared" si="63"/>
        <v>42.432229</v>
      </c>
      <c r="AR85" s="38">
        <f t="shared" si="64"/>
        <v>0.10255610354271026</v>
      </c>
      <c r="AS85" s="44">
        <f t="shared" si="65"/>
        <v>0.7960789061117046</v>
      </c>
      <c r="AT85" s="44">
        <f t="shared" si="66"/>
        <v>0.08691594254858048</v>
      </c>
      <c r="AU85" s="45">
        <f t="shared" si="67"/>
        <v>0.014449048818566354</v>
      </c>
      <c r="AV85" s="49">
        <f t="shared" si="49"/>
        <v>44.66805100000005</v>
      </c>
      <c r="AW85" s="50">
        <f t="shared" si="50"/>
        <v>-95.67659400000048</v>
      </c>
      <c r="AX85" s="50">
        <f t="shared" si="51"/>
        <v>62.40388200000001</v>
      </c>
      <c r="AY85" s="80">
        <f t="shared" si="52"/>
        <v>-11.395336</v>
      </c>
      <c r="AZ85" s="49">
        <f t="shared" si="68"/>
        <v>1.521039230649919</v>
      </c>
      <c r="BA85" s="50">
        <f t="shared" si="69"/>
        <v>-3.257985286373144</v>
      </c>
      <c r="BB85" s="50">
        <f t="shared" si="70"/>
        <v>2.124980842948539</v>
      </c>
      <c r="BC85" s="51">
        <f t="shared" si="71"/>
        <v>-0.3880346850691408</v>
      </c>
      <c r="BE85" s="4"/>
      <c r="BF85" s="4"/>
      <c r="BG85" s="4"/>
      <c r="BH85" s="4"/>
      <c r="BJ85" s="4"/>
      <c r="BK85" s="4"/>
      <c r="BL85" s="4"/>
      <c r="BM85" s="4"/>
    </row>
    <row r="86" spans="1:65" ht="12.75">
      <c r="A86" s="34">
        <v>4803</v>
      </c>
      <c r="B86" s="35">
        <v>62.411417</v>
      </c>
      <c r="C86" s="8">
        <v>3.832089</v>
      </c>
      <c r="D86" s="8">
        <v>90.530298</v>
      </c>
      <c r="E86" s="8">
        <v>1095.121589</v>
      </c>
      <c r="F86" s="8">
        <v>49.217328</v>
      </c>
      <c r="G86" s="8">
        <v>156.488383</v>
      </c>
      <c r="H86" s="8">
        <v>12.687165</v>
      </c>
      <c r="I86" s="36">
        <v>1470.288269</v>
      </c>
      <c r="J86" s="37">
        <f t="shared" si="40"/>
        <v>0.04244842206518347</v>
      </c>
      <c r="K86" s="9">
        <f t="shared" si="40"/>
        <v>0.0026063521561022537</v>
      </c>
      <c r="L86" s="9">
        <f t="shared" si="40"/>
        <v>0.06157316215382251</v>
      </c>
      <c r="M86" s="9">
        <f t="shared" si="39"/>
        <v>0.7448346097087715</v>
      </c>
      <c r="N86" s="9">
        <f t="shared" si="39"/>
        <v>0.03347461109342498</v>
      </c>
      <c r="O86" s="9">
        <f t="shared" si="39"/>
        <v>0.10643381049787863</v>
      </c>
      <c r="P86" s="14">
        <f t="shared" si="39"/>
        <v>0.008629032324816842</v>
      </c>
      <c r="Q86" s="35">
        <f t="shared" si="41"/>
        <v>75.098582</v>
      </c>
      <c r="R86" s="8">
        <f t="shared" si="42"/>
        <v>1251.6099720000002</v>
      </c>
      <c r="S86" s="8">
        <f t="shared" si="43"/>
        <v>94.362387</v>
      </c>
      <c r="T86" s="36">
        <f t="shared" si="44"/>
        <v>49.217328</v>
      </c>
      <c r="U86" s="17">
        <f t="shared" si="45"/>
        <v>0.051077454390000304</v>
      </c>
      <c r="V86" s="9">
        <f t="shared" si="46"/>
        <v>0.8512684202066502</v>
      </c>
      <c r="W86" s="9">
        <f t="shared" si="47"/>
        <v>0.06417951430992476</v>
      </c>
      <c r="X86" s="14">
        <f t="shared" si="48"/>
        <v>0.03347461109342498</v>
      </c>
      <c r="Y86" s="35">
        <v>67.538455</v>
      </c>
      <c r="Z86" s="8">
        <v>3.876986</v>
      </c>
      <c r="AA86" s="8">
        <v>131.31771</v>
      </c>
      <c r="AB86" s="8">
        <v>1063.0029650000001</v>
      </c>
      <c r="AC86" s="8">
        <v>23.617209</v>
      </c>
      <c r="AD86" s="8">
        <v>168.247772</v>
      </c>
      <c r="AE86" s="8">
        <v>12.687168</v>
      </c>
      <c r="AF86" s="36">
        <v>1470.288265</v>
      </c>
      <c r="AG86" s="38">
        <f t="shared" si="53"/>
        <v>0.04593551919307329</v>
      </c>
      <c r="AH86" s="44">
        <f t="shared" si="54"/>
        <v>0.0026368883447848556</v>
      </c>
      <c r="AI86" s="44">
        <f t="shared" si="55"/>
        <v>0.08931426086213302</v>
      </c>
      <c r="AJ86" s="44">
        <f t="shared" si="56"/>
        <v>0.722989489484936</v>
      </c>
      <c r="AK86" s="44">
        <f t="shared" si="57"/>
        <v>0.016062978599470822</v>
      </c>
      <c r="AL86" s="44">
        <f t="shared" si="58"/>
        <v>0.11443182642981423</v>
      </c>
      <c r="AM86" s="45">
        <f t="shared" si="59"/>
        <v>0.00862903436523304</v>
      </c>
      <c r="AN86" s="42">
        <f t="shared" si="60"/>
        <v>80.225623</v>
      </c>
      <c r="AO86" s="21">
        <f t="shared" si="61"/>
        <v>1231.250737</v>
      </c>
      <c r="AP86" s="21">
        <f t="shared" si="62"/>
        <v>135.194696</v>
      </c>
      <c r="AQ86" s="43">
        <f t="shared" si="63"/>
        <v>23.617209</v>
      </c>
      <c r="AR86" s="38">
        <f t="shared" si="64"/>
        <v>0.05456455355830633</v>
      </c>
      <c r="AS86" s="44">
        <f t="shared" si="65"/>
        <v>0.8374213159147501</v>
      </c>
      <c r="AT86" s="44">
        <f t="shared" si="66"/>
        <v>0.09195114920691787</v>
      </c>
      <c r="AU86" s="45">
        <f t="shared" si="67"/>
        <v>0.016062978599470822</v>
      </c>
      <c r="AV86" s="49">
        <f t="shared" si="49"/>
        <v>5.1270410000000055</v>
      </c>
      <c r="AW86" s="50">
        <f t="shared" si="50"/>
        <v>-20.359235000000126</v>
      </c>
      <c r="AX86" s="50">
        <f t="shared" si="51"/>
        <v>40.832308999999995</v>
      </c>
      <c r="AY86" s="80">
        <f t="shared" si="52"/>
        <v>-25.600119000000003</v>
      </c>
      <c r="AZ86" s="49">
        <f t="shared" si="68"/>
        <v>0.34870991683060226</v>
      </c>
      <c r="BA86" s="50">
        <f t="shared" si="69"/>
        <v>-1.3847104291900059</v>
      </c>
      <c r="BB86" s="50">
        <f t="shared" si="70"/>
        <v>2.7771634896993107</v>
      </c>
      <c r="BC86" s="51">
        <f t="shared" si="71"/>
        <v>-1.7411632493954154</v>
      </c>
      <c r="BE86" s="4"/>
      <c r="BF86" s="4"/>
      <c r="BG86" s="4"/>
      <c r="BH86" s="4"/>
      <c r="BJ86" s="4"/>
      <c r="BK86" s="4"/>
      <c r="BL86" s="4"/>
      <c r="BM86" s="4"/>
    </row>
    <row r="87" spans="1:65" ht="12.75">
      <c r="A87" s="34">
        <v>5000</v>
      </c>
      <c r="B87" s="35">
        <v>3558.358777</v>
      </c>
      <c r="C87" s="8">
        <v>769.373438</v>
      </c>
      <c r="D87" s="8">
        <v>380.107883</v>
      </c>
      <c r="E87" s="8">
        <v>3721.657676</v>
      </c>
      <c r="F87" s="8">
        <v>208.763188</v>
      </c>
      <c r="G87" s="8">
        <v>908.910516</v>
      </c>
      <c r="H87" s="8">
        <v>18.767092</v>
      </c>
      <c r="I87" s="36">
        <v>9565.93857</v>
      </c>
      <c r="J87" s="37">
        <f t="shared" si="40"/>
        <v>0.3719821898249969</v>
      </c>
      <c r="K87" s="9">
        <f t="shared" si="40"/>
        <v>0.08042843181251999</v>
      </c>
      <c r="L87" s="9">
        <f t="shared" si="40"/>
        <v>0.039735555504408805</v>
      </c>
      <c r="M87" s="9">
        <f t="shared" si="39"/>
        <v>0.3890530603731443</v>
      </c>
      <c r="N87" s="9">
        <f t="shared" si="39"/>
        <v>0.021823596970892947</v>
      </c>
      <c r="O87" s="9">
        <f t="shared" si="39"/>
        <v>0.09501529926717897</v>
      </c>
      <c r="P87" s="14">
        <f t="shared" si="39"/>
        <v>0.0019618662468579916</v>
      </c>
      <c r="Q87" s="35">
        <f t="shared" si="41"/>
        <v>3577.125869</v>
      </c>
      <c r="R87" s="8">
        <f t="shared" si="42"/>
        <v>4630.568192</v>
      </c>
      <c r="S87" s="8">
        <f t="shared" si="43"/>
        <v>1149.481321</v>
      </c>
      <c r="T87" s="36">
        <f t="shared" si="44"/>
        <v>208.763188</v>
      </c>
      <c r="U87" s="17">
        <f t="shared" si="45"/>
        <v>0.37394405607185494</v>
      </c>
      <c r="V87" s="9">
        <f t="shared" si="46"/>
        <v>0.48406835964032324</v>
      </c>
      <c r="W87" s="9">
        <f t="shared" si="47"/>
        <v>0.12016398731692879</v>
      </c>
      <c r="X87" s="14">
        <f t="shared" si="48"/>
        <v>0.021823596970892947</v>
      </c>
      <c r="Y87" s="35">
        <v>3910.779636</v>
      </c>
      <c r="Z87" s="8">
        <v>742.386896</v>
      </c>
      <c r="AA87" s="8">
        <v>368.852391</v>
      </c>
      <c r="AB87" s="8">
        <v>3448.356361</v>
      </c>
      <c r="AC87" s="8">
        <v>146.355411</v>
      </c>
      <c r="AD87" s="8">
        <v>930.37256</v>
      </c>
      <c r="AE87" s="8">
        <v>18.835288</v>
      </c>
      <c r="AF87" s="36">
        <v>9565.938543000002</v>
      </c>
      <c r="AG87" s="38">
        <f t="shared" si="53"/>
        <v>0.4088234110414113</v>
      </c>
      <c r="AH87" s="44">
        <f t="shared" si="54"/>
        <v>0.07760732421262036</v>
      </c>
      <c r="AI87" s="44">
        <f t="shared" si="55"/>
        <v>0.03855893368966094</v>
      </c>
      <c r="AJ87" s="44">
        <f t="shared" si="56"/>
        <v>0.36048280425033086</v>
      </c>
      <c r="AK87" s="44">
        <f t="shared" si="57"/>
        <v>0.015299639437262244</v>
      </c>
      <c r="AL87" s="44">
        <f t="shared" si="58"/>
        <v>0.09725888925502477</v>
      </c>
      <c r="AM87" s="45">
        <f t="shared" si="59"/>
        <v>0.0019689952911750718</v>
      </c>
      <c r="AN87" s="42">
        <f t="shared" si="60"/>
        <v>3929.6149240000004</v>
      </c>
      <c r="AO87" s="21">
        <f t="shared" si="61"/>
        <v>4378.728921</v>
      </c>
      <c r="AP87" s="21">
        <f t="shared" si="62"/>
        <v>1111.2392869999999</v>
      </c>
      <c r="AQ87" s="43">
        <f t="shared" si="63"/>
        <v>146.355411</v>
      </c>
      <c r="AR87" s="38">
        <f t="shared" si="64"/>
        <v>0.4107924063325864</v>
      </c>
      <c r="AS87" s="44">
        <f t="shared" si="65"/>
        <v>0.4577416935053556</v>
      </c>
      <c r="AT87" s="44">
        <f t="shared" si="66"/>
        <v>0.11616625790228129</v>
      </c>
      <c r="AU87" s="45">
        <f t="shared" si="67"/>
        <v>0.015299639437262244</v>
      </c>
      <c r="AV87" s="49">
        <f t="shared" si="49"/>
        <v>352.48905500000046</v>
      </c>
      <c r="AW87" s="50">
        <f t="shared" si="50"/>
        <v>-251.83927099999983</v>
      </c>
      <c r="AX87" s="50">
        <f t="shared" si="51"/>
        <v>-38.2420340000001</v>
      </c>
      <c r="AY87" s="80">
        <f t="shared" si="52"/>
        <v>-62.40777700000001</v>
      </c>
      <c r="AZ87" s="49">
        <f t="shared" si="68"/>
        <v>3.684835026073147</v>
      </c>
      <c r="BA87" s="50">
        <f t="shared" si="69"/>
        <v>-2.632666613496765</v>
      </c>
      <c r="BB87" s="50">
        <f t="shared" si="70"/>
        <v>-0.39977294146475023</v>
      </c>
      <c r="BC87" s="51">
        <f t="shared" si="71"/>
        <v>-0.6523957533630702</v>
      </c>
      <c r="BE87" s="4"/>
      <c r="BF87" s="4"/>
      <c r="BG87" s="4"/>
      <c r="BH87" s="4"/>
      <c r="BJ87" s="4"/>
      <c r="BK87" s="4"/>
      <c r="BL87" s="4"/>
      <c r="BM87" s="4"/>
    </row>
    <row r="88" spans="1:65" ht="12.75">
      <c r="A88" s="34">
        <v>5101</v>
      </c>
      <c r="B88" s="35">
        <v>182.374435</v>
      </c>
      <c r="C88" s="8">
        <v>17.549861</v>
      </c>
      <c r="D88" s="8">
        <v>30.286258</v>
      </c>
      <c r="E88" s="8">
        <v>647.324542</v>
      </c>
      <c r="F88" s="8">
        <v>32.658657</v>
      </c>
      <c r="G88" s="8">
        <v>302.427716</v>
      </c>
      <c r="H88" s="8">
        <v>5.203967</v>
      </c>
      <c r="I88" s="36">
        <v>1217.8254359999999</v>
      </c>
      <c r="J88" s="37">
        <f t="shared" si="40"/>
        <v>0.14975416805138897</v>
      </c>
      <c r="K88" s="9">
        <f t="shared" si="40"/>
        <v>0.014410818234872213</v>
      </c>
      <c r="L88" s="9">
        <f t="shared" si="40"/>
        <v>0.024869129108911144</v>
      </c>
      <c r="M88" s="9">
        <f t="shared" si="39"/>
        <v>0.5315413218220875</v>
      </c>
      <c r="N88" s="9">
        <f t="shared" si="39"/>
        <v>0.02681719073570081</v>
      </c>
      <c r="O88" s="9">
        <f t="shared" si="39"/>
        <v>0.24833420871330858</v>
      </c>
      <c r="P88" s="14">
        <f t="shared" si="39"/>
        <v>0.0042731633337308615</v>
      </c>
      <c r="Q88" s="35">
        <f t="shared" si="41"/>
        <v>187.578402</v>
      </c>
      <c r="R88" s="8">
        <f t="shared" si="42"/>
        <v>949.752258</v>
      </c>
      <c r="S88" s="8">
        <f t="shared" si="43"/>
        <v>47.836119</v>
      </c>
      <c r="T88" s="36">
        <f t="shared" si="44"/>
        <v>32.658657</v>
      </c>
      <c r="U88" s="17">
        <f t="shared" si="45"/>
        <v>0.15402733138511981</v>
      </c>
      <c r="V88" s="9">
        <f t="shared" si="46"/>
        <v>0.7798755305353962</v>
      </c>
      <c r="W88" s="9">
        <f t="shared" si="47"/>
        <v>0.03927994734378335</v>
      </c>
      <c r="X88" s="14">
        <f t="shared" si="48"/>
        <v>0.02681719073570081</v>
      </c>
      <c r="Y88" s="35">
        <v>223.41398</v>
      </c>
      <c r="Z88" s="8">
        <v>19.446678</v>
      </c>
      <c r="AA88" s="8">
        <v>45.310409</v>
      </c>
      <c r="AB88" s="8">
        <v>594.519957</v>
      </c>
      <c r="AC88" s="8">
        <v>24.713657</v>
      </c>
      <c r="AD88" s="8">
        <v>305.216794</v>
      </c>
      <c r="AE88" s="8">
        <v>5.203965</v>
      </c>
      <c r="AF88" s="36">
        <v>1217.8254399999998</v>
      </c>
      <c r="AG88" s="38">
        <f t="shared" si="53"/>
        <v>0.1834532055216492</v>
      </c>
      <c r="AH88" s="44">
        <f t="shared" si="54"/>
        <v>0.015968362480482796</v>
      </c>
      <c r="AI88" s="44">
        <f t="shared" si="55"/>
        <v>0.037205996574372756</v>
      </c>
      <c r="AJ88" s="44">
        <f t="shared" si="56"/>
        <v>0.48818158943430057</v>
      </c>
      <c r="AK88" s="44">
        <f t="shared" si="57"/>
        <v>0.02029326721994991</v>
      </c>
      <c r="AL88" s="44">
        <f t="shared" si="58"/>
        <v>0.2506244203623285</v>
      </c>
      <c r="AM88" s="45">
        <f t="shared" si="59"/>
        <v>0.0042731616914593665</v>
      </c>
      <c r="AN88" s="42">
        <f t="shared" si="60"/>
        <v>228.61794500000002</v>
      </c>
      <c r="AO88" s="21">
        <f t="shared" si="61"/>
        <v>899.7367509999999</v>
      </c>
      <c r="AP88" s="21">
        <f t="shared" si="62"/>
        <v>64.757087</v>
      </c>
      <c r="AQ88" s="43">
        <f t="shared" si="63"/>
        <v>24.713657</v>
      </c>
      <c r="AR88" s="38">
        <f t="shared" si="64"/>
        <v>0.18772636721310856</v>
      </c>
      <c r="AS88" s="44">
        <f t="shared" si="65"/>
        <v>0.738806009796629</v>
      </c>
      <c r="AT88" s="44">
        <f t="shared" si="66"/>
        <v>0.05317435905485555</v>
      </c>
      <c r="AU88" s="45">
        <f t="shared" si="67"/>
        <v>0.02029326721994991</v>
      </c>
      <c r="AV88" s="49">
        <f t="shared" si="49"/>
        <v>41.03954300000001</v>
      </c>
      <c r="AW88" s="50">
        <f t="shared" si="50"/>
        <v>-50.01550700000007</v>
      </c>
      <c r="AX88" s="50">
        <f t="shared" si="51"/>
        <v>16.920968000000002</v>
      </c>
      <c r="AY88" s="80">
        <f t="shared" si="52"/>
        <v>-7.944999999999997</v>
      </c>
      <c r="AZ88" s="49">
        <f t="shared" si="68"/>
        <v>3.369903582798875</v>
      </c>
      <c r="BA88" s="50">
        <f t="shared" si="69"/>
        <v>-4.1069520738767125</v>
      </c>
      <c r="BB88" s="50">
        <f t="shared" si="70"/>
        <v>1.3894411711072197</v>
      </c>
      <c r="BC88" s="51">
        <f t="shared" si="71"/>
        <v>-0.6523923515750901</v>
      </c>
      <c r="BE88" s="4"/>
      <c r="BF88" s="4"/>
      <c r="BG88" s="4"/>
      <c r="BH88" s="4"/>
      <c r="BJ88" s="4"/>
      <c r="BK88" s="4"/>
      <c r="BL88" s="4"/>
      <c r="BM88" s="4"/>
    </row>
    <row r="89" spans="1:65" ht="12.75">
      <c r="A89" s="34">
        <v>5102</v>
      </c>
      <c r="B89" s="35">
        <v>246.183235</v>
      </c>
      <c r="C89" s="8">
        <v>18.791813</v>
      </c>
      <c r="D89" s="8">
        <v>37.032679</v>
      </c>
      <c r="E89" s="8">
        <v>795.48087</v>
      </c>
      <c r="F89" s="8">
        <v>37.990521</v>
      </c>
      <c r="G89" s="8">
        <v>229.96162800000002</v>
      </c>
      <c r="H89" s="8">
        <v>3.10598</v>
      </c>
      <c r="I89" s="36">
        <v>1368.546726</v>
      </c>
      <c r="J89" s="37">
        <f t="shared" si="40"/>
        <v>0.17988661280097204</v>
      </c>
      <c r="K89" s="9">
        <f t="shared" si="40"/>
        <v>0.01373121768003119</v>
      </c>
      <c r="L89" s="9">
        <f t="shared" si="40"/>
        <v>0.027059857216742193</v>
      </c>
      <c r="M89" s="9">
        <f t="shared" si="39"/>
        <v>0.5812595616117823</v>
      </c>
      <c r="N89" s="9">
        <f t="shared" si="39"/>
        <v>0.027759754400961536</v>
      </c>
      <c r="O89" s="9">
        <f t="shared" si="39"/>
        <v>0.1680334501052323</v>
      </c>
      <c r="P89" s="14">
        <f t="shared" si="39"/>
        <v>0.0022695461842784023</v>
      </c>
      <c r="Q89" s="35">
        <f t="shared" si="41"/>
        <v>249.28921499999998</v>
      </c>
      <c r="R89" s="8">
        <f t="shared" si="42"/>
        <v>1025.442498</v>
      </c>
      <c r="S89" s="8">
        <f t="shared" si="43"/>
        <v>55.824492000000006</v>
      </c>
      <c r="T89" s="36">
        <f t="shared" si="44"/>
        <v>37.990521</v>
      </c>
      <c r="U89" s="17">
        <f t="shared" si="45"/>
        <v>0.18215615898525045</v>
      </c>
      <c r="V89" s="9">
        <f t="shared" si="46"/>
        <v>0.7492930117170146</v>
      </c>
      <c r="W89" s="9">
        <f t="shared" si="47"/>
        <v>0.04079107489677339</v>
      </c>
      <c r="X89" s="14">
        <f t="shared" si="48"/>
        <v>0.027759754400961536</v>
      </c>
      <c r="Y89" s="35">
        <v>310.681618</v>
      </c>
      <c r="Z89" s="8">
        <v>20.788326</v>
      </c>
      <c r="AA89" s="8">
        <v>52.638834</v>
      </c>
      <c r="AB89" s="8">
        <v>718.1606790000001</v>
      </c>
      <c r="AC89" s="8">
        <v>22.581483</v>
      </c>
      <c r="AD89" s="8">
        <v>240.589796</v>
      </c>
      <c r="AE89" s="8">
        <v>3.105978</v>
      </c>
      <c r="AF89" s="36">
        <v>1368.546714</v>
      </c>
      <c r="AG89" s="38">
        <f t="shared" si="53"/>
        <v>0.22701571827807654</v>
      </c>
      <c r="AH89" s="44">
        <f t="shared" si="54"/>
        <v>0.015190073970481298</v>
      </c>
      <c r="AI89" s="44">
        <f t="shared" si="55"/>
        <v>0.038463307828628716</v>
      </c>
      <c r="AJ89" s="44">
        <f t="shared" si="56"/>
        <v>0.5247615337906995</v>
      </c>
      <c r="AK89" s="44">
        <f t="shared" si="57"/>
        <v>0.016500337599726207</v>
      </c>
      <c r="AL89" s="44">
        <f t="shared" si="58"/>
        <v>0.17579947504108823</v>
      </c>
      <c r="AM89" s="45">
        <f t="shared" si="59"/>
        <v>0.0022695447228741534</v>
      </c>
      <c r="AN89" s="42">
        <f t="shared" si="60"/>
        <v>313.787596</v>
      </c>
      <c r="AO89" s="21">
        <f t="shared" si="61"/>
        <v>958.750475</v>
      </c>
      <c r="AP89" s="21">
        <f t="shared" si="62"/>
        <v>73.42716</v>
      </c>
      <c r="AQ89" s="43">
        <f t="shared" si="63"/>
        <v>22.581483</v>
      </c>
      <c r="AR89" s="38">
        <f t="shared" si="64"/>
        <v>0.2292852630009507</v>
      </c>
      <c r="AS89" s="44">
        <f t="shared" si="65"/>
        <v>0.7005610088317876</v>
      </c>
      <c r="AT89" s="44">
        <f t="shared" si="66"/>
        <v>0.053653381799110014</v>
      </c>
      <c r="AU89" s="45">
        <f t="shared" si="67"/>
        <v>0.016500337599726207</v>
      </c>
      <c r="AV89" s="49">
        <f t="shared" si="49"/>
        <v>64.49838100000002</v>
      </c>
      <c r="AW89" s="50">
        <f t="shared" si="50"/>
        <v>-66.69202299999984</v>
      </c>
      <c r="AX89" s="50">
        <f t="shared" si="51"/>
        <v>17.602667999999994</v>
      </c>
      <c r="AY89" s="80">
        <f t="shared" si="52"/>
        <v>-15.409038000000002</v>
      </c>
      <c r="AZ89" s="49">
        <f t="shared" si="68"/>
        <v>4.712910401570025</v>
      </c>
      <c r="BA89" s="50">
        <f t="shared" si="69"/>
        <v>-4.873200288522694</v>
      </c>
      <c r="BB89" s="50">
        <f t="shared" si="70"/>
        <v>1.2862306902336627</v>
      </c>
      <c r="BC89" s="51">
        <f t="shared" si="71"/>
        <v>-1.125941680123533</v>
      </c>
      <c r="BE89" s="4"/>
      <c r="BF89" s="4"/>
      <c r="BG89" s="4"/>
      <c r="BH89" s="4"/>
      <c r="BJ89" s="4"/>
      <c r="BK89" s="4"/>
      <c r="BL89" s="4"/>
      <c r="BM89" s="4"/>
    </row>
    <row r="90" spans="1:65" ht="12.75">
      <c r="A90" s="34">
        <v>5103</v>
      </c>
      <c r="B90" s="35">
        <v>370.308858</v>
      </c>
      <c r="C90" s="8">
        <v>29.583752</v>
      </c>
      <c r="D90" s="8">
        <v>132.516984</v>
      </c>
      <c r="E90" s="8">
        <v>2790.644439</v>
      </c>
      <c r="F90" s="8">
        <v>88.764396</v>
      </c>
      <c r="G90" s="8">
        <v>328.396521</v>
      </c>
      <c r="H90" s="8">
        <v>9.714</v>
      </c>
      <c r="I90" s="36">
        <v>3749.9289500000004</v>
      </c>
      <c r="J90" s="37">
        <f t="shared" si="40"/>
        <v>0.09875089980038154</v>
      </c>
      <c r="K90" s="9">
        <f t="shared" si="40"/>
        <v>0.007889150006428787</v>
      </c>
      <c r="L90" s="9">
        <f t="shared" si="40"/>
        <v>0.035338531947385295</v>
      </c>
      <c r="M90" s="9">
        <f t="shared" si="39"/>
        <v>0.7441859502431373</v>
      </c>
      <c r="N90" s="9">
        <f t="shared" si="39"/>
        <v>0.02367095408567674</v>
      </c>
      <c r="O90" s="9">
        <f t="shared" si="39"/>
        <v>0.08757406483661509</v>
      </c>
      <c r="P90" s="14">
        <f t="shared" si="39"/>
        <v>0.002590449080375243</v>
      </c>
      <c r="Q90" s="35">
        <f t="shared" si="41"/>
        <v>380.022858</v>
      </c>
      <c r="R90" s="8">
        <f t="shared" si="42"/>
        <v>3119.0409600000003</v>
      </c>
      <c r="S90" s="8">
        <f t="shared" si="43"/>
        <v>162.100736</v>
      </c>
      <c r="T90" s="36">
        <f t="shared" si="44"/>
        <v>88.764396</v>
      </c>
      <c r="U90" s="17">
        <f t="shared" si="45"/>
        <v>0.10134134888075678</v>
      </c>
      <c r="V90" s="9">
        <f t="shared" si="46"/>
        <v>0.8317600150797524</v>
      </c>
      <c r="W90" s="9">
        <f t="shared" si="47"/>
        <v>0.04322768195381408</v>
      </c>
      <c r="X90" s="14">
        <f t="shared" si="48"/>
        <v>0.02367095408567674</v>
      </c>
      <c r="Y90" s="35">
        <v>421.821173</v>
      </c>
      <c r="Z90" s="8">
        <v>34.105787</v>
      </c>
      <c r="AA90" s="8">
        <v>181.29885</v>
      </c>
      <c r="AB90" s="8">
        <v>2689.5579079999998</v>
      </c>
      <c r="AC90" s="8">
        <v>82.76395</v>
      </c>
      <c r="AD90" s="8">
        <v>330.667309</v>
      </c>
      <c r="AE90" s="8">
        <v>9.714001</v>
      </c>
      <c r="AF90" s="36">
        <v>3749.9289779999995</v>
      </c>
      <c r="AG90" s="38">
        <f t="shared" si="53"/>
        <v>0.11248777740175582</v>
      </c>
      <c r="AH90" s="44">
        <f t="shared" si="54"/>
        <v>0.00909504885419229</v>
      </c>
      <c r="AI90" s="44">
        <f t="shared" si="55"/>
        <v>0.048347276019722975</v>
      </c>
      <c r="AJ90" s="44">
        <f t="shared" si="56"/>
        <v>0.7172290312327116</v>
      </c>
      <c r="AK90" s="44">
        <f t="shared" si="57"/>
        <v>0.022070804834848932</v>
      </c>
      <c r="AL90" s="44">
        <f t="shared" si="58"/>
        <v>0.08817961977652936</v>
      </c>
      <c r="AM90" s="45">
        <f t="shared" si="59"/>
        <v>0.002590449347046962</v>
      </c>
      <c r="AN90" s="42">
        <f t="shared" si="60"/>
        <v>431.535174</v>
      </c>
      <c r="AO90" s="21">
        <f t="shared" si="61"/>
        <v>3020.2252169999997</v>
      </c>
      <c r="AP90" s="21">
        <f t="shared" si="62"/>
        <v>215.40463699999998</v>
      </c>
      <c r="AQ90" s="43">
        <f t="shared" si="63"/>
        <v>82.76395</v>
      </c>
      <c r="AR90" s="38">
        <f t="shared" si="64"/>
        <v>0.11507822674880279</v>
      </c>
      <c r="AS90" s="44">
        <f t="shared" si="65"/>
        <v>0.805408651009241</v>
      </c>
      <c r="AT90" s="44">
        <f t="shared" si="66"/>
        <v>0.05744232487391526</v>
      </c>
      <c r="AU90" s="45">
        <f t="shared" si="67"/>
        <v>0.022070804834848932</v>
      </c>
      <c r="AV90" s="49">
        <f t="shared" si="49"/>
        <v>51.512316</v>
      </c>
      <c r="AW90" s="50">
        <f t="shared" si="50"/>
        <v>-98.81574300000057</v>
      </c>
      <c r="AX90" s="50">
        <f t="shared" si="51"/>
        <v>53.30390099999997</v>
      </c>
      <c r="AY90" s="80">
        <f t="shared" si="52"/>
        <v>-6.000446000000011</v>
      </c>
      <c r="AZ90" s="49">
        <f t="shared" si="68"/>
        <v>1.3736877868046005</v>
      </c>
      <c r="BA90" s="50">
        <f t="shared" si="69"/>
        <v>-2.635136407051142</v>
      </c>
      <c r="BB90" s="50">
        <f t="shared" si="70"/>
        <v>1.4214642920101181</v>
      </c>
      <c r="BC90" s="51">
        <f t="shared" si="71"/>
        <v>-0.16001492508278087</v>
      </c>
      <c r="BE90" s="4"/>
      <c r="BF90" s="4"/>
      <c r="BG90" s="4"/>
      <c r="BH90" s="4"/>
      <c r="BJ90" s="4"/>
      <c r="BK90" s="4"/>
      <c r="BL90" s="4"/>
      <c r="BM90" s="4"/>
    </row>
    <row r="91" spans="1:65" ht="12.75">
      <c r="A91" s="34">
        <v>5104</v>
      </c>
      <c r="B91" s="35">
        <v>266.90099</v>
      </c>
      <c r="C91" s="8">
        <v>28.744347</v>
      </c>
      <c r="D91" s="8">
        <v>33.290229</v>
      </c>
      <c r="E91" s="8">
        <v>1248.8723519999999</v>
      </c>
      <c r="F91" s="8">
        <v>27.544321</v>
      </c>
      <c r="G91" s="8">
        <v>150.05596300000002</v>
      </c>
      <c r="H91" s="8">
        <v>9.790323</v>
      </c>
      <c r="I91" s="36">
        <v>1765.198525</v>
      </c>
      <c r="J91" s="37">
        <f t="shared" si="40"/>
        <v>0.15120168424115354</v>
      </c>
      <c r="K91" s="9">
        <f t="shared" si="40"/>
        <v>0.016283917413765118</v>
      </c>
      <c r="L91" s="9">
        <f t="shared" si="40"/>
        <v>0.01885919828762603</v>
      </c>
      <c r="M91" s="9">
        <f t="shared" si="39"/>
        <v>0.7074968250384187</v>
      </c>
      <c r="N91" s="9">
        <f t="shared" si="39"/>
        <v>0.015604092463197588</v>
      </c>
      <c r="O91" s="9">
        <f t="shared" si="39"/>
        <v>0.08500798118443931</v>
      </c>
      <c r="P91" s="14">
        <f t="shared" si="39"/>
        <v>0.005546301371399572</v>
      </c>
      <c r="Q91" s="35">
        <f t="shared" si="41"/>
        <v>276.691313</v>
      </c>
      <c r="R91" s="8">
        <f t="shared" si="42"/>
        <v>1398.9283149999999</v>
      </c>
      <c r="S91" s="8">
        <f t="shared" si="43"/>
        <v>62.034576</v>
      </c>
      <c r="T91" s="36">
        <f t="shared" si="44"/>
        <v>27.544321</v>
      </c>
      <c r="U91" s="17">
        <f t="shared" si="45"/>
        <v>0.15674798561255313</v>
      </c>
      <c r="V91" s="9">
        <f t="shared" si="46"/>
        <v>0.792504806222858</v>
      </c>
      <c r="W91" s="9">
        <f t="shared" si="47"/>
        <v>0.03514311570139115</v>
      </c>
      <c r="X91" s="14">
        <f t="shared" si="48"/>
        <v>0.015604092463197588</v>
      </c>
      <c r="Y91" s="35">
        <v>365.850107</v>
      </c>
      <c r="Z91" s="8">
        <v>30.102515</v>
      </c>
      <c r="AA91" s="8">
        <v>76.092939</v>
      </c>
      <c r="AB91" s="8">
        <v>1103.0465550000001</v>
      </c>
      <c r="AC91" s="8">
        <v>20.858483</v>
      </c>
      <c r="AD91" s="8">
        <v>159.862629</v>
      </c>
      <c r="AE91" s="8">
        <v>9.385287</v>
      </c>
      <c r="AF91" s="36">
        <v>1765.198515</v>
      </c>
      <c r="AG91" s="38">
        <f t="shared" si="53"/>
        <v>0.2072572018492934</v>
      </c>
      <c r="AH91" s="44">
        <f t="shared" si="54"/>
        <v>0.017053331154352737</v>
      </c>
      <c r="AI91" s="44">
        <f t="shared" si="55"/>
        <v>0.04310729808705228</v>
      </c>
      <c r="AJ91" s="44">
        <f t="shared" si="56"/>
        <v>0.6248852689246385</v>
      </c>
      <c r="AK91" s="44">
        <f t="shared" si="57"/>
        <v>0.011816508287644302</v>
      </c>
      <c r="AL91" s="44">
        <f t="shared" si="58"/>
        <v>0.09056354100454508</v>
      </c>
      <c r="AM91" s="45">
        <f t="shared" si="59"/>
        <v>0.005316845027388633</v>
      </c>
      <c r="AN91" s="42">
        <f t="shared" si="60"/>
        <v>375.235394</v>
      </c>
      <c r="AO91" s="21">
        <f t="shared" si="61"/>
        <v>1262.909184</v>
      </c>
      <c r="AP91" s="21">
        <f t="shared" si="62"/>
        <v>106.195454</v>
      </c>
      <c r="AQ91" s="43">
        <f t="shared" si="63"/>
        <v>20.858483</v>
      </c>
      <c r="AR91" s="38">
        <f t="shared" si="64"/>
        <v>0.21257404687668202</v>
      </c>
      <c r="AS91" s="44">
        <f t="shared" si="65"/>
        <v>0.7154488099291835</v>
      </c>
      <c r="AT91" s="44">
        <f t="shared" si="66"/>
        <v>0.060160629241405014</v>
      </c>
      <c r="AU91" s="45">
        <f t="shared" si="67"/>
        <v>0.011816508287644302</v>
      </c>
      <c r="AV91" s="49">
        <f t="shared" si="49"/>
        <v>98.544081</v>
      </c>
      <c r="AW91" s="50">
        <f t="shared" si="50"/>
        <v>-136.0191309999998</v>
      </c>
      <c r="AX91" s="50">
        <f t="shared" si="51"/>
        <v>44.160878</v>
      </c>
      <c r="AY91" s="80">
        <f t="shared" si="52"/>
        <v>-6.685838</v>
      </c>
      <c r="AZ91" s="49">
        <f t="shared" si="68"/>
        <v>5.582606126412889</v>
      </c>
      <c r="BA91" s="50">
        <f t="shared" si="69"/>
        <v>-7.7055996293674545</v>
      </c>
      <c r="BB91" s="50">
        <f t="shared" si="70"/>
        <v>2.5017513540013865</v>
      </c>
      <c r="BC91" s="51">
        <f t="shared" si="71"/>
        <v>-0.3787584175553286</v>
      </c>
      <c r="BE91" s="4"/>
      <c r="BF91" s="4"/>
      <c r="BG91" s="4"/>
      <c r="BH91" s="4"/>
      <c r="BJ91" s="4"/>
      <c r="BK91" s="4"/>
      <c r="BL91" s="4"/>
      <c r="BM91" s="4"/>
    </row>
    <row r="92" spans="1:65" ht="12.75">
      <c r="A92" s="34">
        <v>5105</v>
      </c>
      <c r="B92" s="35">
        <v>191.99396</v>
      </c>
      <c r="C92" s="8">
        <v>9.239778</v>
      </c>
      <c r="D92" s="8">
        <v>29.461525</v>
      </c>
      <c r="E92" s="8">
        <v>1711.416999</v>
      </c>
      <c r="F92" s="8">
        <v>52.341649</v>
      </c>
      <c r="G92" s="8">
        <v>290.16958600000004</v>
      </c>
      <c r="H92" s="8">
        <v>0</v>
      </c>
      <c r="I92" s="36">
        <v>2284.623497</v>
      </c>
      <c r="J92" s="37">
        <f t="shared" si="40"/>
        <v>0.0840374618628025</v>
      </c>
      <c r="K92" s="9">
        <f t="shared" si="40"/>
        <v>0.004044332911804942</v>
      </c>
      <c r="L92" s="9">
        <f t="shared" si="40"/>
        <v>0.012895571212800147</v>
      </c>
      <c r="M92" s="9">
        <f t="shared" si="39"/>
        <v>0.7491024237679894</v>
      </c>
      <c r="N92" s="9">
        <f t="shared" si="39"/>
        <v>0.02291040474228301</v>
      </c>
      <c r="O92" s="9">
        <f t="shared" si="39"/>
        <v>0.12700980550231994</v>
      </c>
      <c r="P92" s="14">
        <f t="shared" si="39"/>
        <v>0</v>
      </c>
      <c r="Q92" s="35">
        <f t="shared" si="41"/>
        <v>191.99396</v>
      </c>
      <c r="R92" s="8">
        <f t="shared" si="42"/>
        <v>2001.586585</v>
      </c>
      <c r="S92" s="8">
        <f t="shared" si="43"/>
        <v>38.701303</v>
      </c>
      <c r="T92" s="36">
        <f t="shared" si="44"/>
        <v>52.341649</v>
      </c>
      <c r="U92" s="17">
        <f t="shared" si="45"/>
        <v>0.0840374618628025</v>
      </c>
      <c r="V92" s="9">
        <f t="shared" si="46"/>
        <v>0.8761122292703094</v>
      </c>
      <c r="W92" s="9">
        <f t="shared" si="47"/>
        <v>0.01693990412460509</v>
      </c>
      <c r="X92" s="14">
        <f t="shared" si="48"/>
        <v>0.02291040474228301</v>
      </c>
      <c r="Y92" s="35">
        <v>202.733988</v>
      </c>
      <c r="Z92" s="8">
        <v>11.556339</v>
      </c>
      <c r="AA92" s="8">
        <v>63.817239</v>
      </c>
      <c r="AB92" s="8">
        <v>1654.8600580000002</v>
      </c>
      <c r="AC92" s="8">
        <v>52.72091</v>
      </c>
      <c r="AD92" s="8">
        <v>298.934966</v>
      </c>
      <c r="AE92" s="8">
        <v>0</v>
      </c>
      <c r="AF92" s="36">
        <v>2284.6235</v>
      </c>
      <c r="AG92" s="38">
        <f t="shared" si="53"/>
        <v>0.0887384675270194</v>
      </c>
      <c r="AH92" s="44">
        <f t="shared" si="54"/>
        <v>0.005058312240583595</v>
      </c>
      <c r="AI92" s="44">
        <f t="shared" si="55"/>
        <v>0.02793337242823604</v>
      </c>
      <c r="AJ92" s="44">
        <f t="shared" si="56"/>
        <v>0.7243469482709256</v>
      </c>
      <c r="AK92" s="44">
        <f t="shared" si="57"/>
        <v>0.023076410651133212</v>
      </c>
      <c r="AL92" s="44">
        <f t="shared" si="58"/>
        <v>0.13084649019522887</v>
      </c>
      <c r="AM92" s="45">
        <f t="shared" si="59"/>
        <v>0</v>
      </c>
      <c r="AN92" s="42">
        <f t="shared" si="60"/>
        <v>202.733988</v>
      </c>
      <c r="AO92" s="21">
        <f t="shared" si="61"/>
        <v>1953.7950240000002</v>
      </c>
      <c r="AP92" s="21">
        <f t="shared" si="62"/>
        <v>75.373578</v>
      </c>
      <c r="AQ92" s="43">
        <f t="shared" si="63"/>
        <v>52.72091</v>
      </c>
      <c r="AR92" s="38">
        <f t="shared" si="64"/>
        <v>0.0887384675270194</v>
      </c>
      <c r="AS92" s="44">
        <f t="shared" si="65"/>
        <v>0.8551934384661545</v>
      </c>
      <c r="AT92" s="44">
        <f t="shared" si="66"/>
        <v>0.03299168466881963</v>
      </c>
      <c r="AU92" s="45">
        <f t="shared" si="67"/>
        <v>0.023076410651133212</v>
      </c>
      <c r="AV92" s="49">
        <f t="shared" si="49"/>
        <v>10.740028000000024</v>
      </c>
      <c r="AW92" s="50">
        <f t="shared" si="50"/>
        <v>-47.791560999999774</v>
      </c>
      <c r="AX92" s="50">
        <f t="shared" si="51"/>
        <v>36.67227499999999</v>
      </c>
      <c r="AY92" s="80">
        <f t="shared" si="52"/>
        <v>0.37926100000000673</v>
      </c>
      <c r="AZ92" s="49">
        <f t="shared" si="68"/>
        <v>0.4701005664216898</v>
      </c>
      <c r="BA92" s="50">
        <f t="shared" si="69"/>
        <v>-2.091879080415493</v>
      </c>
      <c r="BB92" s="50">
        <f t="shared" si="70"/>
        <v>1.6051780544214542</v>
      </c>
      <c r="BC92" s="51">
        <f t="shared" si="71"/>
        <v>0.016600590885020028</v>
      </c>
      <c r="BE92" s="4"/>
      <c r="BF92" s="4"/>
      <c r="BG92" s="4"/>
      <c r="BH92" s="4"/>
      <c r="BJ92" s="4"/>
      <c r="BK92" s="4"/>
      <c r="BL92" s="4"/>
      <c r="BM92" s="4"/>
    </row>
    <row r="93" spans="1:65" ht="12.75">
      <c r="A93" s="34">
        <v>5106</v>
      </c>
      <c r="B93" s="35">
        <v>797.190988</v>
      </c>
      <c r="C93" s="8">
        <v>62.220266</v>
      </c>
      <c r="D93" s="8">
        <v>226.641351</v>
      </c>
      <c r="E93" s="8">
        <v>5677.215401</v>
      </c>
      <c r="F93" s="8">
        <v>122.607882</v>
      </c>
      <c r="G93" s="8">
        <v>900.556415</v>
      </c>
      <c r="H93" s="8">
        <v>8.009568</v>
      </c>
      <c r="I93" s="36">
        <v>7794.441871000001</v>
      </c>
      <c r="J93" s="37">
        <f t="shared" si="40"/>
        <v>0.10227685332621808</v>
      </c>
      <c r="K93" s="9">
        <f t="shared" si="40"/>
        <v>0.007982645458104795</v>
      </c>
      <c r="L93" s="9">
        <f t="shared" si="40"/>
        <v>0.029077303385023855</v>
      </c>
      <c r="M93" s="9">
        <f t="shared" si="39"/>
        <v>0.7283671486630297</v>
      </c>
      <c r="N93" s="9">
        <f t="shared" si="39"/>
        <v>0.01573016824414008</v>
      </c>
      <c r="O93" s="9">
        <f t="shared" si="39"/>
        <v>0.11553828098335174</v>
      </c>
      <c r="P93" s="14">
        <f t="shared" si="39"/>
        <v>0.001027599940131749</v>
      </c>
      <c r="Q93" s="35">
        <f t="shared" si="41"/>
        <v>805.2005559999999</v>
      </c>
      <c r="R93" s="8">
        <f t="shared" si="42"/>
        <v>6577.771816</v>
      </c>
      <c r="S93" s="8">
        <f t="shared" si="43"/>
        <v>288.86161699999997</v>
      </c>
      <c r="T93" s="36">
        <f t="shared" si="44"/>
        <v>122.607882</v>
      </c>
      <c r="U93" s="17">
        <f t="shared" si="45"/>
        <v>0.10330445326634982</v>
      </c>
      <c r="V93" s="9">
        <f t="shared" si="46"/>
        <v>0.8439054296463814</v>
      </c>
      <c r="W93" s="9">
        <f t="shared" si="47"/>
        <v>0.037059948843128646</v>
      </c>
      <c r="X93" s="14">
        <f t="shared" si="48"/>
        <v>0.01573016824414008</v>
      </c>
      <c r="Y93" s="35">
        <v>926.258158</v>
      </c>
      <c r="Z93" s="8">
        <v>76.921255</v>
      </c>
      <c r="AA93" s="8">
        <v>322.796186</v>
      </c>
      <c r="AB93" s="8">
        <v>5425.37377</v>
      </c>
      <c r="AC93" s="8">
        <v>98.137834</v>
      </c>
      <c r="AD93" s="8">
        <v>936.945122</v>
      </c>
      <c r="AE93" s="8">
        <v>8.009566</v>
      </c>
      <c r="AF93" s="36">
        <v>7794.4418909999995</v>
      </c>
      <c r="AG93" s="38">
        <f t="shared" si="53"/>
        <v>0.11883572593519953</v>
      </c>
      <c r="AH93" s="44">
        <f t="shared" si="54"/>
        <v>0.009868731626082582</v>
      </c>
      <c r="AI93" s="44">
        <f t="shared" si="55"/>
        <v>0.04141363696623301</v>
      </c>
      <c r="AJ93" s="44">
        <f t="shared" si="56"/>
        <v>0.6960567362989318</v>
      </c>
      <c r="AK93" s="44">
        <f t="shared" si="57"/>
        <v>0.012590745511250986</v>
      </c>
      <c r="AL93" s="44">
        <f t="shared" si="58"/>
        <v>0.12020682654469435</v>
      </c>
      <c r="AM93" s="45">
        <f t="shared" si="59"/>
        <v>0.0010275996835386494</v>
      </c>
      <c r="AN93" s="42">
        <f t="shared" si="60"/>
        <v>934.2677239999999</v>
      </c>
      <c r="AO93" s="21">
        <f t="shared" si="61"/>
        <v>6362.318892</v>
      </c>
      <c r="AP93" s="21">
        <f t="shared" si="62"/>
        <v>399.717441</v>
      </c>
      <c r="AQ93" s="43">
        <f t="shared" si="63"/>
        <v>98.137834</v>
      </c>
      <c r="AR93" s="38">
        <f t="shared" si="64"/>
        <v>0.11986332561873818</v>
      </c>
      <c r="AS93" s="44">
        <f t="shared" si="65"/>
        <v>0.8162635628436261</v>
      </c>
      <c r="AT93" s="44">
        <f t="shared" si="66"/>
        <v>0.05128236859231559</v>
      </c>
      <c r="AU93" s="45">
        <f t="shared" si="67"/>
        <v>0.012590745511250986</v>
      </c>
      <c r="AV93" s="49">
        <f t="shared" si="49"/>
        <v>129.06716800000004</v>
      </c>
      <c r="AW93" s="50">
        <f t="shared" si="50"/>
        <v>-215.45292400000017</v>
      </c>
      <c r="AX93" s="50">
        <f t="shared" si="51"/>
        <v>110.85582400000004</v>
      </c>
      <c r="AY93" s="80">
        <f t="shared" si="52"/>
        <v>-24.470048000000006</v>
      </c>
      <c r="AZ93" s="49">
        <f t="shared" si="68"/>
        <v>1.6558872352388356</v>
      </c>
      <c r="BA93" s="50">
        <f t="shared" si="69"/>
        <v>-2.7641866802755266</v>
      </c>
      <c r="BB93" s="50">
        <f t="shared" si="70"/>
        <v>1.422241974918694</v>
      </c>
      <c r="BC93" s="51">
        <f t="shared" si="71"/>
        <v>-0.3139422732889092</v>
      </c>
      <c r="BE93" s="4"/>
      <c r="BF93" s="4"/>
      <c r="BG93" s="4"/>
      <c r="BH93" s="4"/>
      <c r="BJ93" s="4"/>
      <c r="BK93" s="4"/>
      <c r="BL93" s="4"/>
      <c r="BM93" s="4"/>
    </row>
    <row r="94" spans="1:65" ht="12.75">
      <c r="A94" s="34">
        <v>5107</v>
      </c>
      <c r="B94" s="35">
        <v>147.366726</v>
      </c>
      <c r="C94" s="8">
        <v>29.980724</v>
      </c>
      <c r="D94" s="8">
        <v>27.109165</v>
      </c>
      <c r="E94" s="8">
        <v>827.266404</v>
      </c>
      <c r="F94" s="8">
        <v>21.390244</v>
      </c>
      <c r="G94" s="8">
        <v>243.04393</v>
      </c>
      <c r="H94" s="8">
        <v>3.716214</v>
      </c>
      <c r="I94" s="36">
        <v>1299.873407</v>
      </c>
      <c r="J94" s="37">
        <f t="shared" si="40"/>
        <v>0.11337005988922427</v>
      </c>
      <c r="K94" s="9">
        <f t="shared" si="40"/>
        <v>0.02306434137243643</v>
      </c>
      <c r="L94" s="9">
        <f t="shared" si="40"/>
        <v>0.020855234712867696</v>
      </c>
      <c r="M94" s="9">
        <f t="shared" si="39"/>
        <v>0.6364207464704291</v>
      </c>
      <c r="N94" s="9">
        <f t="shared" si="39"/>
        <v>0.016455636283356938</v>
      </c>
      <c r="O94" s="9">
        <f t="shared" si="39"/>
        <v>0.18697507671991323</v>
      </c>
      <c r="P94" s="14">
        <f t="shared" si="39"/>
        <v>0.002858904551772248</v>
      </c>
      <c r="Q94" s="35">
        <f t="shared" si="41"/>
        <v>151.08294</v>
      </c>
      <c r="R94" s="8">
        <f t="shared" si="42"/>
        <v>1070.310334</v>
      </c>
      <c r="S94" s="8">
        <f t="shared" si="43"/>
        <v>57.089889</v>
      </c>
      <c r="T94" s="36">
        <f t="shared" si="44"/>
        <v>21.390244</v>
      </c>
      <c r="U94" s="17">
        <f t="shared" si="45"/>
        <v>0.11622896444099652</v>
      </c>
      <c r="V94" s="9">
        <f t="shared" si="46"/>
        <v>0.8233958231903424</v>
      </c>
      <c r="W94" s="9">
        <f t="shared" si="47"/>
        <v>0.04391957608530413</v>
      </c>
      <c r="X94" s="14">
        <f t="shared" si="48"/>
        <v>0.016455636283356938</v>
      </c>
      <c r="Y94" s="35">
        <v>179.734127</v>
      </c>
      <c r="Z94" s="8">
        <v>31.11059</v>
      </c>
      <c r="AA94" s="8">
        <v>42.463534</v>
      </c>
      <c r="AB94" s="8">
        <v>791.535396</v>
      </c>
      <c r="AC94" s="8">
        <v>4.564952</v>
      </c>
      <c r="AD94" s="8">
        <v>246.74858400000002</v>
      </c>
      <c r="AE94" s="8">
        <v>3.716215</v>
      </c>
      <c r="AF94" s="36">
        <v>1299.8733979999997</v>
      </c>
      <c r="AG94" s="38">
        <f t="shared" si="53"/>
        <v>0.13827048544274126</v>
      </c>
      <c r="AH94" s="44">
        <f t="shared" si="54"/>
        <v>0.023933553707972732</v>
      </c>
      <c r="AI94" s="44">
        <f t="shared" si="55"/>
        <v>0.03266743805306573</v>
      </c>
      <c r="AJ94" s="44">
        <f t="shared" si="56"/>
        <v>0.6089326789343263</v>
      </c>
      <c r="AK94" s="44">
        <f t="shared" si="57"/>
        <v>0.0035118435190820084</v>
      </c>
      <c r="AL94" s="44">
        <f t="shared" si="58"/>
        <v>0.18982508809798276</v>
      </c>
      <c r="AM94" s="45">
        <f t="shared" si="59"/>
        <v>0.0028589053210779317</v>
      </c>
      <c r="AN94" s="42">
        <f t="shared" si="60"/>
        <v>183.450342</v>
      </c>
      <c r="AO94" s="21">
        <f t="shared" si="61"/>
        <v>1038.28398</v>
      </c>
      <c r="AP94" s="21">
        <f t="shared" si="62"/>
        <v>73.574124</v>
      </c>
      <c r="AQ94" s="43">
        <f t="shared" si="63"/>
        <v>4.564952</v>
      </c>
      <c r="AR94" s="38">
        <f t="shared" si="64"/>
        <v>0.1411293907638192</v>
      </c>
      <c r="AS94" s="44">
        <f t="shared" si="65"/>
        <v>0.798757767032309</v>
      </c>
      <c r="AT94" s="44">
        <f t="shared" si="66"/>
        <v>0.056600991761038465</v>
      </c>
      <c r="AU94" s="45">
        <f t="shared" si="67"/>
        <v>0.0035118435190820084</v>
      </c>
      <c r="AV94" s="49">
        <f t="shared" si="49"/>
        <v>32.367402</v>
      </c>
      <c r="AW94" s="50">
        <f t="shared" si="50"/>
        <v>-32.02635400000008</v>
      </c>
      <c r="AX94" s="50">
        <f t="shared" si="51"/>
        <v>16.484234999999998</v>
      </c>
      <c r="AY94" s="80">
        <f t="shared" si="52"/>
        <v>-16.825291999999997</v>
      </c>
      <c r="AZ94" s="49">
        <f t="shared" si="68"/>
        <v>2.4900426322822673</v>
      </c>
      <c r="BA94" s="50">
        <f t="shared" si="69"/>
        <v>-2.4638056158033383</v>
      </c>
      <c r="BB94" s="50">
        <f t="shared" si="70"/>
        <v>1.2681415675734338</v>
      </c>
      <c r="BC94" s="51">
        <f t="shared" si="71"/>
        <v>-1.2943792764274928</v>
      </c>
      <c r="BE94" s="4"/>
      <c r="BF94" s="4"/>
      <c r="BG94" s="4"/>
      <c r="BH94" s="4"/>
      <c r="BJ94" s="4"/>
      <c r="BK94" s="4"/>
      <c r="BL94" s="4"/>
      <c r="BM94" s="4"/>
    </row>
    <row r="95" spans="1:65" ht="12.75">
      <c r="A95" s="34">
        <v>5108</v>
      </c>
      <c r="B95" s="35">
        <v>364.633071</v>
      </c>
      <c r="C95" s="8">
        <v>76.128248</v>
      </c>
      <c r="D95" s="8">
        <v>170.015688</v>
      </c>
      <c r="E95" s="8">
        <v>3012.4441030000003</v>
      </c>
      <c r="F95" s="8">
        <v>86.81819</v>
      </c>
      <c r="G95" s="8">
        <v>478.499126</v>
      </c>
      <c r="H95" s="8">
        <v>8.34194</v>
      </c>
      <c r="I95" s="36">
        <v>4196.880366</v>
      </c>
      <c r="J95" s="37">
        <f t="shared" si="40"/>
        <v>0.08688193114914249</v>
      </c>
      <c r="K95" s="9">
        <f t="shared" si="40"/>
        <v>0.018139246621546416</v>
      </c>
      <c r="L95" s="9">
        <f t="shared" si="40"/>
        <v>0.0405100153383786</v>
      </c>
      <c r="M95" s="9">
        <f t="shared" si="39"/>
        <v>0.7177817426974044</v>
      </c>
      <c r="N95" s="9">
        <f t="shared" si="39"/>
        <v>0.02068636282876594</v>
      </c>
      <c r="O95" s="9">
        <f t="shared" si="39"/>
        <v>0.11401304880559465</v>
      </c>
      <c r="P95" s="14">
        <f t="shared" si="39"/>
        <v>0.001987652559167563</v>
      </c>
      <c r="Q95" s="35">
        <f t="shared" si="41"/>
        <v>372.975011</v>
      </c>
      <c r="R95" s="8">
        <f t="shared" si="42"/>
        <v>3490.9432290000004</v>
      </c>
      <c r="S95" s="8">
        <f t="shared" si="43"/>
        <v>246.143936</v>
      </c>
      <c r="T95" s="36">
        <f t="shared" si="44"/>
        <v>86.81819</v>
      </c>
      <c r="U95" s="17">
        <f t="shared" si="45"/>
        <v>0.08886958370831007</v>
      </c>
      <c r="V95" s="9">
        <f t="shared" si="46"/>
        <v>0.831794791502999</v>
      </c>
      <c r="W95" s="9">
        <f t="shared" si="47"/>
        <v>0.058649261959925016</v>
      </c>
      <c r="X95" s="14">
        <f t="shared" si="48"/>
        <v>0.02068636282876594</v>
      </c>
      <c r="Y95" s="35">
        <v>404.598978</v>
      </c>
      <c r="Z95" s="8">
        <v>79.303722</v>
      </c>
      <c r="AA95" s="8">
        <v>179.767267</v>
      </c>
      <c r="AB95" s="8">
        <v>3011.630654</v>
      </c>
      <c r="AC95" s="8">
        <v>41.228072</v>
      </c>
      <c r="AD95" s="8">
        <v>472.009756</v>
      </c>
      <c r="AE95" s="8">
        <v>8.341937</v>
      </c>
      <c r="AF95" s="36">
        <v>4196.880386000001</v>
      </c>
      <c r="AG95" s="38">
        <f t="shared" si="53"/>
        <v>0.09640469651643149</v>
      </c>
      <c r="AH95" s="44">
        <f t="shared" si="54"/>
        <v>0.018895873859655306</v>
      </c>
      <c r="AI95" s="44">
        <f t="shared" si="55"/>
        <v>0.04283354571084288</v>
      </c>
      <c r="AJ95" s="44">
        <f t="shared" si="56"/>
        <v>0.7175879203986821</v>
      </c>
      <c r="AK95" s="44">
        <f t="shared" si="57"/>
        <v>0.009823504223279543</v>
      </c>
      <c r="AL95" s="44">
        <f t="shared" si="58"/>
        <v>0.11246681221220209</v>
      </c>
      <c r="AM95" s="45">
        <f t="shared" si="59"/>
        <v>0.0019876518443509043</v>
      </c>
      <c r="AN95" s="42">
        <f t="shared" si="60"/>
        <v>412.94091499999996</v>
      </c>
      <c r="AO95" s="21">
        <f t="shared" si="61"/>
        <v>3483.64041</v>
      </c>
      <c r="AP95" s="21">
        <f t="shared" si="62"/>
        <v>259.070989</v>
      </c>
      <c r="AQ95" s="43">
        <f t="shared" si="63"/>
        <v>41.228072</v>
      </c>
      <c r="AR95" s="38">
        <f t="shared" si="64"/>
        <v>0.0983923483607824</v>
      </c>
      <c r="AS95" s="44">
        <f t="shared" si="65"/>
        <v>0.8300547326108841</v>
      </c>
      <c r="AT95" s="44">
        <f t="shared" si="66"/>
        <v>0.061729419570498184</v>
      </c>
      <c r="AU95" s="45">
        <f t="shared" si="67"/>
        <v>0.009823504223279543</v>
      </c>
      <c r="AV95" s="49">
        <f t="shared" si="49"/>
        <v>39.965903999999966</v>
      </c>
      <c r="AW95" s="50">
        <f t="shared" si="50"/>
        <v>-7.302819000000454</v>
      </c>
      <c r="AX95" s="50">
        <f t="shared" si="51"/>
        <v>12.927053</v>
      </c>
      <c r="AY95" s="80">
        <f t="shared" si="52"/>
        <v>-45.590118000000004</v>
      </c>
      <c r="AZ95" s="49">
        <f t="shared" si="68"/>
        <v>0.9522764652472329</v>
      </c>
      <c r="BA95" s="50">
        <f t="shared" si="69"/>
        <v>-0.17400588921148152</v>
      </c>
      <c r="BB95" s="50">
        <f t="shared" si="70"/>
        <v>0.3080157610573169</v>
      </c>
      <c r="BC95" s="51">
        <f t="shared" si="71"/>
        <v>-1.0862858605486398</v>
      </c>
      <c r="BE95" s="4"/>
      <c r="BF95" s="4"/>
      <c r="BG95" s="4"/>
      <c r="BH95" s="4"/>
      <c r="BJ95" s="4"/>
      <c r="BK95" s="4"/>
      <c r="BL95" s="4"/>
      <c r="BM95" s="4"/>
    </row>
    <row r="96" spans="1:65" ht="12.75">
      <c r="A96" s="34">
        <v>5109</v>
      </c>
      <c r="B96" s="35">
        <v>173.171661</v>
      </c>
      <c r="C96" s="8">
        <v>67.038566</v>
      </c>
      <c r="D96" s="8">
        <v>65.088689</v>
      </c>
      <c r="E96" s="8">
        <v>183.48608000000002</v>
      </c>
      <c r="F96" s="8">
        <v>5.161126</v>
      </c>
      <c r="G96" s="8">
        <v>17.409768</v>
      </c>
      <c r="H96" s="8">
        <v>0</v>
      </c>
      <c r="I96" s="36">
        <v>511.35589000000004</v>
      </c>
      <c r="J96" s="37">
        <f t="shared" si="40"/>
        <v>0.33865193378333824</v>
      </c>
      <c r="K96" s="9">
        <f t="shared" si="40"/>
        <v>0.13109962613318094</v>
      </c>
      <c r="L96" s="9">
        <f t="shared" si="40"/>
        <v>0.12728647556988146</v>
      </c>
      <c r="M96" s="9">
        <f t="shared" si="39"/>
        <v>0.3588226587162221</v>
      </c>
      <c r="N96" s="9">
        <f t="shared" si="39"/>
        <v>0.010093021515797931</v>
      </c>
      <c r="O96" s="9">
        <f t="shared" si="39"/>
        <v>0.03404628428157931</v>
      </c>
      <c r="P96" s="14">
        <f t="shared" si="39"/>
        <v>0</v>
      </c>
      <c r="Q96" s="35">
        <f t="shared" si="41"/>
        <v>173.171661</v>
      </c>
      <c r="R96" s="8">
        <f t="shared" si="42"/>
        <v>200.895848</v>
      </c>
      <c r="S96" s="8">
        <f t="shared" si="43"/>
        <v>132.127255</v>
      </c>
      <c r="T96" s="36">
        <f t="shared" si="44"/>
        <v>5.161126</v>
      </c>
      <c r="U96" s="17">
        <f t="shared" si="45"/>
        <v>0.33865193378333824</v>
      </c>
      <c r="V96" s="9">
        <f t="shared" si="46"/>
        <v>0.39286894299780134</v>
      </c>
      <c r="W96" s="9">
        <f t="shared" si="47"/>
        <v>0.25838610170306237</v>
      </c>
      <c r="X96" s="14">
        <f t="shared" si="48"/>
        <v>0.010093021515797931</v>
      </c>
      <c r="Y96" s="35">
        <v>196.736702</v>
      </c>
      <c r="Z96" s="8">
        <v>62.936728</v>
      </c>
      <c r="AA96" s="8">
        <v>64.388056</v>
      </c>
      <c r="AB96" s="8">
        <v>161.94473500000004</v>
      </c>
      <c r="AC96" s="8">
        <v>5.683181</v>
      </c>
      <c r="AD96" s="8">
        <v>19.666491</v>
      </c>
      <c r="AE96" s="8">
        <v>0</v>
      </c>
      <c r="AF96" s="36">
        <v>511.35589300000004</v>
      </c>
      <c r="AG96" s="38">
        <f t="shared" si="53"/>
        <v>0.3847353787202881</v>
      </c>
      <c r="AH96" s="44">
        <f t="shared" si="54"/>
        <v>0.12307813253114186</v>
      </c>
      <c r="AI96" s="44">
        <f t="shared" si="55"/>
        <v>0.12591632805872247</v>
      </c>
      <c r="AJ96" s="44">
        <f t="shared" si="56"/>
        <v>0.3166967236849467</v>
      </c>
      <c r="AK96" s="44">
        <f t="shared" si="57"/>
        <v>0.011113944536749151</v>
      </c>
      <c r="AL96" s="44">
        <f t="shared" si="58"/>
        <v>0.03845949833490722</v>
      </c>
      <c r="AM96" s="45">
        <f t="shared" si="59"/>
        <v>0</v>
      </c>
      <c r="AN96" s="42">
        <f t="shared" si="60"/>
        <v>196.736702</v>
      </c>
      <c r="AO96" s="21">
        <f t="shared" si="61"/>
        <v>181.61122600000004</v>
      </c>
      <c r="AP96" s="21">
        <f t="shared" si="62"/>
        <v>127.32478400000001</v>
      </c>
      <c r="AQ96" s="43">
        <f t="shared" si="63"/>
        <v>5.683181</v>
      </c>
      <c r="AR96" s="38">
        <f t="shared" si="64"/>
        <v>0.3847353787202881</v>
      </c>
      <c r="AS96" s="44">
        <f t="shared" si="65"/>
        <v>0.355156222019854</v>
      </c>
      <c r="AT96" s="44">
        <f t="shared" si="66"/>
        <v>0.24899446058986432</v>
      </c>
      <c r="AU96" s="45">
        <f t="shared" si="67"/>
        <v>0.011113944536749151</v>
      </c>
      <c r="AV96" s="49">
        <f t="shared" si="49"/>
        <v>23.565041000000008</v>
      </c>
      <c r="AW96" s="50">
        <f t="shared" si="50"/>
        <v>-19.284621999999956</v>
      </c>
      <c r="AX96" s="50">
        <f t="shared" si="51"/>
        <v>-4.802470999999983</v>
      </c>
      <c r="AY96" s="80">
        <f t="shared" si="52"/>
        <v>0.5220549999999999</v>
      </c>
      <c r="AZ96" s="49">
        <f t="shared" si="68"/>
        <v>4.608344493694988</v>
      </c>
      <c r="BA96" s="50">
        <f t="shared" si="69"/>
        <v>-3.7712720977947365</v>
      </c>
      <c r="BB96" s="50">
        <f t="shared" si="70"/>
        <v>-0.939164111319804</v>
      </c>
      <c r="BC96" s="51">
        <f t="shared" si="71"/>
        <v>0.10209230209512199</v>
      </c>
      <c r="BE96" s="4"/>
      <c r="BF96" s="4"/>
      <c r="BG96" s="4"/>
      <c r="BH96" s="4"/>
      <c r="BJ96" s="4"/>
      <c r="BK96" s="4"/>
      <c r="BL96" s="4"/>
      <c r="BM96" s="4"/>
    </row>
    <row r="97" spans="1:65" ht="12.75">
      <c r="A97" s="34">
        <v>5110</v>
      </c>
      <c r="B97" s="35">
        <v>561.605313</v>
      </c>
      <c r="C97" s="8">
        <v>115.943978</v>
      </c>
      <c r="D97" s="8">
        <v>383.401767</v>
      </c>
      <c r="E97" s="8">
        <v>2485.17956</v>
      </c>
      <c r="F97" s="8">
        <v>55.970364</v>
      </c>
      <c r="G97" s="8">
        <v>171.82407</v>
      </c>
      <c r="H97" s="8">
        <v>6.757624</v>
      </c>
      <c r="I97" s="36">
        <v>3780.682676</v>
      </c>
      <c r="J97" s="37">
        <f t="shared" si="40"/>
        <v>0.14854600640384452</v>
      </c>
      <c r="K97" s="9">
        <f t="shared" si="40"/>
        <v>0.030667471442662807</v>
      </c>
      <c r="L97" s="9">
        <f t="shared" si="40"/>
        <v>0.10141072389752713</v>
      </c>
      <c r="M97" s="9">
        <f t="shared" si="39"/>
        <v>0.657336193745132</v>
      </c>
      <c r="N97" s="9">
        <f t="shared" si="39"/>
        <v>0.014804300915097482</v>
      </c>
      <c r="O97" s="9">
        <f t="shared" si="39"/>
        <v>0.045447895188546104</v>
      </c>
      <c r="P97" s="14">
        <f t="shared" si="39"/>
        <v>0.0017874084071900034</v>
      </c>
      <c r="Q97" s="35">
        <f t="shared" si="41"/>
        <v>568.362937</v>
      </c>
      <c r="R97" s="8">
        <f t="shared" si="42"/>
        <v>2657.00363</v>
      </c>
      <c r="S97" s="8">
        <f t="shared" si="43"/>
        <v>499.345745</v>
      </c>
      <c r="T97" s="36">
        <f t="shared" si="44"/>
        <v>55.970364</v>
      </c>
      <c r="U97" s="17">
        <f t="shared" si="45"/>
        <v>0.15033341481103452</v>
      </c>
      <c r="V97" s="9">
        <f t="shared" si="46"/>
        <v>0.7027840889336782</v>
      </c>
      <c r="W97" s="9">
        <f t="shared" si="47"/>
        <v>0.13207819534018994</v>
      </c>
      <c r="X97" s="14">
        <f t="shared" si="48"/>
        <v>0.014804300915097482</v>
      </c>
      <c r="Y97" s="35">
        <v>621.055733</v>
      </c>
      <c r="Z97" s="8">
        <v>115.798884</v>
      </c>
      <c r="AA97" s="8">
        <v>404.300393</v>
      </c>
      <c r="AB97" s="8">
        <v>2412.4766669999995</v>
      </c>
      <c r="AC97" s="8">
        <v>42.006666</v>
      </c>
      <c r="AD97" s="8">
        <v>179.43456799999998</v>
      </c>
      <c r="AE97" s="8">
        <v>5.609781</v>
      </c>
      <c r="AF97" s="36">
        <v>3780.682692</v>
      </c>
      <c r="AG97" s="38">
        <f t="shared" si="53"/>
        <v>0.16427079081312457</v>
      </c>
      <c r="AH97" s="44">
        <f t="shared" si="54"/>
        <v>0.030629093717676508</v>
      </c>
      <c r="AI97" s="44">
        <f t="shared" si="55"/>
        <v>0.10693846261325318</v>
      </c>
      <c r="AJ97" s="44">
        <f t="shared" si="56"/>
        <v>0.6381060971645534</v>
      </c>
      <c r="AK97" s="44">
        <f t="shared" si="57"/>
        <v>0.011110867956906523</v>
      </c>
      <c r="AL97" s="44">
        <f t="shared" si="58"/>
        <v>0.04746089089652019</v>
      </c>
      <c r="AM97" s="45">
        <f t="shared" si="59"/>
        <v>0.001483801070005485</v>
      </c>
      <c r="AN97" s="42">
        <f t="shared" si="60"/>
        <v>626.665514</v>
      </c>
      <c r="AO97" s="21">
        <f t="shared" si="61"/>
        <v>2591.9112349999996</v>
      </c>
      <c r="AP97" s="21">
        <f t="shared" si="62"/>
        <v>520.099277</v>
      </c>
      <c r="AQ97" s="43">
        <f t="shared" si="63"/>
        <v>42.006666</v>
      </c>
      <c r="AR97" s="38">
        <f t="shared" si="64"/>
        <v>0.16575459188313008</v>
      </c>
      <c r="AS97" s="44">
        <f t="shared" si="65"/>
        <v>0.6855669880610735</v>
      </c>
      <c r="AT97" s="44">
        <f t="shared" si="66"/>
        <v>0.1375675563309297</v>
      </c>
      <c r="AU97" s="45">
        <f t="shared" si="67"/>
        <v>0.011110867956906523</v>
      </c>
      <c r="AV97" s="49">
        <f t="shared" si="49"/>
        <v>58.30257700000004</v>
      </c>
      <c r="AW97" s="50">
        <f t="shared" si="50"/>
        <v>-65.09239500000058</v>
      </c>
      <c r="AX97" s="50">
        <f t="shared" si="51"/>
        <v>20.753532000000007</v>
      </c>
      <c r="AY97" s="80">
        <f t="shared" si="52"/>
        <v>-13.963697999999994</v>
      </c>
      <c r="AZ97" s="49">
        <f t="shared" si="68"/>
        <v>1.542117707209556</v>
      </c>
      <c r="BA97" s="50">
        <f t="shared" si="69"/>
        <v>-1.721710087260464</v>
      </c>
      <c r="BB97" s="50">
        <f t="shared" si="70"/>
        <v>0.5489360990739767</v>
      </c>
      <c r="BC97" s="51">
        <f t="shared" si="71"/>
        <v>-0.36934329581909586</v>
      </c>
      <c r="BE97" s="4"/>
      <c r="BF97" s="4"/>
      <c r="BG97" s="4"/>
      <c r="BH97" s="4"/>
      <c r="BJ97" s="4"/>
      <c r="BK97" s="4"/>
      <c r="BL97" s="4"/>
      <c r="BM97" s="4"/>
    </row>
    <row r="98" spans="1:65" ht="12.75">
      <c r="A98" s="34">
        <v>5111</v>
      </c>
      <c r="B98" s="35">
        <v>630.994296</v>
      </c>
      <c r="C98" s="8">
        <v>132.130893</v>
      </c>
      <c r="D98" s="8">
        <v>142.984774</v>
      </c>
      <c r="E98" s="8">
        <v>2085.765101</v>
      </c>
      <c r="F98" s="8">
        <v>114.189495</v>
      </c>
      <c r="G98" s="8">
        <v>342.723294</v>
      </c>
      <c r="H98" s="8">
        <v>21.754684</v>
      </c>
      <c r="I98" s="36">
        <v>3470.542537</v>
      </c>
      <c r="J98" s="37">
        <f t="shared" si="40"/>
        <v>0.18181430980109609</v>
      </c>
      <c r="K98" s="9">
        <f t="shared" si="40"/>
        <v>0.03807211454443556</v>
      </c>
      <c r="L98" s="9">
        <f t="shared" si="40"/>
        <v>0.04119954516494664</v>
      </c>
      <c r="M98" s="9">
        <f t="shared" si="39"/>
        <v>0.6009910781277942</v>
      </c>
      <c r="N98" s="9">
        <f t="shared" si="39"/>
        <v>0.03290249111849454</v>
      </c>
      <c r="O98" s="9">
        <f t="shared" si="39"/>
        <v>0.0987520799258828</v>
      </c>
      <c r="P98" s="14">
        <f t="shared" si="39"/>
        <v>0.00626838131735021</v>
      </c>
      <c r="Q98" s="35">
        <f t="shared" si="41"/>
        <v>652.74898</v>
      </c>
      <c r="R98" s="8">
        <f t="shared" si="42"/>
        <v>2428.488395</v>
      </c>
      <c r="S98" s="8">
        <f t="shared" si="43"/>
        <v>275.115667</v>
      </c>
      <c r="T98" s="36">
        <f t="shared" si="44"/>
        <v>114.189495</v>
      </c>
      <c r="U98" s="17">
        <f t="shared" si="45"/>
        <v>0.1880826911184463</v>
      </c>
      <c r="V98" s="9">
        <f t="shared" si="46"/>
        <v>0.6997431580536769</v>
      </c>
      <c r="W98" s="9">
        <f t="shared" si="47"/>
        <v>0.0792716597093822</v>
      </c>
      <c r="X98" s="14">
        <f t="shared" si="48"/>
        <v>0.03290249111849454</v>
      </c>
      <c r="Y98" s="35">
        <v>706.637955</v>
      </c>
      <c r="Z98" s="8">
        <v>132.704955</v>
      </c>
      <c r="AA98" s="8">
        <v>142.667932</v>
      </c>
      <c r="AB98" s="8">
        <v>2053.3866860000003</v>
      </c>
      <c r="AC98" s="8">
        <v>53.683178</v>
      </c>
      <c r="AD98" s="8">
        <v>361.202585</v>
      </c>
      <c r="AE98" s="8">
        <v>20.259242</v>
      </c>
      <c r="AF98" s="36">
        <v>3470.5425330000007</v>
      </c>
      <c r="AG98" s="38">
        <f t="shared" si="53"/>
        <v>0.20361022735391418</v>
      </c>
      <c r="AH98" s="44">
        <f t="shared" si="54"/>
        <v>0.038237524417353085</v>
      </c>
      <c r="AI98" s="44">
        <f t="shared" si="55"/>
        <v>0.04110825050521489</v>
      </c>
      <c r="AJ98" s="44">
        <f t="shared" si="56"/>
        <v>0.5916615814699062</v>
      </c>
      <c r="AK98" s="44">
        <f t="shared" si="57"/>
        <v>0.015468238013992105</v>
      </c>
      <c r="AL98" s="44">
        <f t="shared" si="58"/>
        <v>0.10407669151124425</v>
      </c>
      <c r="AM98" s="45">
        <f t="shared" si="59"/>
        <v>0.0058374855758179115</v>
      </c>
      <c r="AN98" s="42">
        <f t="shared" si="60"/>
        <v>726.897197</v>
      </c>
      <c r="AO98" s="21">
        <f t="shared" si="61"/>
        <v>2414.5892710000003</v>
      </c>
      <c r="AP98" s="21">
        <f t="shared" si="62"/>
        <v>275.372887</v>
      </c>
      <c r="AQ98" s="43">
        <f t="shared" si="63"/>
        <v>53.683178</v>
      </c>
      <c r="AR98" s="38">
        <f t="shared" si="64"/>
        <v>0.20944771292973208</v>
      </c>
      <c r="AS98" s="44">
        <f t="shared" si="65"/>
        <v>0.6957382729811504</v>
      </c>
      <c r="AT98" s="44">
        <f t="shared" si="66"/>
        <v>0.07934577492256796</v>
      </c>
      <c r="AU98" s="45">
        <f t="shared" si="67"/>
        <v>0.015468238013992105</v>
      </c>
      <c r="AV98" s="49">
        <f t="shared" si="49"/>
        <v>74.14821700000005</v>
      </c>
      <c r="AW98" s="50">
        <f t="shared" si="50"/>
        <v>-13.899123999999574</v>
      </c>
      <c r="AX98" s="50">
        <f t="shared" si="51"/>
        <v>0.257220000000018</v>
      </c>
      <c r="AY98" s="80">
        <f t="shared" si="52"/>
        <v>-60.506316999999996</v>
      </c>
      <c r="AZ98" s="49">
        <f t="shared" si="68"/>
        <v>2.136502181128577</v>
      </c>
      <c r="BA98" s="50">
        <f t="shared" si="69"/>
        <v>-0.40048850725264984</v>
      </c>
      <c r="BB98" s="50">
        <f t="shared" si="70"/>
        <v>0.007411521318576031</v>
      </c>
      <c r="BC98" s="51">
        <f t="shared" si="71"/>
        <v>-1.7434253104502435</v>
      </c>
      <c r="BE98" s="4"/>
      <c r="BF98" s="4"/>
      <c r="BG98" s="4"/>
      <c r="BH98" s="4"/>
      <c r="BJ98" s="4"/>
      <c r="BK98" s="4"/>
      <c r="BL98" s="4"/>
      <c r="BM98" s="4"/>
    </row>
    <row r="99" spans="1:65" ht="12.75">
      <c r="A99" s="34">
        <v>5112</v>
      </c>
      <c r="B99" s="35">
        <v>893.363587</v>
      </c>
      <c r="C99" s="8">
        <v>199.528551</v>
      </c>
      <c r="D99" s="8">
        <v>671.598549</v>
      </c>
      <c r="E99" s="8">
        <v>2090.6384690000004</v>
      </c>
      <c r="F99" s="8">
        <v>74.448976</v>
      </c>
      <c r="G99" s="8">
        <v>230.980369</v>
      </c>
      <c r="H99" s="8">
        <v>8.994854</v>
      </c>
      <c r="I99" s="36">
        <v>4169.553355000001</v>
      </c>
      <c r="J99" s="37">
        <f t="shared" si="40"/>
        <v>0.21425882125448897</v>
      </c>
      <c r="K99" s="9">
        <f t="shared" si="40"/>
        <v>0.047853698948529214</v>
      </c>
      <c r="L99" s="9">
        <f t="shared" si="40"/>
        <v>0.16107206019911932</v>
      </c>
      <c r="M99" s="9">
        <f t="shared" si="39"/>
        <v>0.5014058559756696</v>
      </c>
      <c r="N99" s="9">
        <f t="shared" si="39"/>
        <v>0.017855383937160334</v>
      </c>
      <c r="O99" s="9">
        <f t="shared" si="39"/>
        <v>0.05539690929317775</v>
      </c>
      <c r="P99" s="14">
        <f t="shared" si="39"/>
        <v>0.0021572703918547164</v>
      </c>
      <c r="Q99" s="35">
        <f t="shared" si="41"/>
        <v>902.3584410000001</v>
      </c>
      <c r="R99" s="8">
        <f t="shared" si="42"/>
        <v>2321.6188380000003</v>
      </c>
      <c r="S99" s="8">
        <f t="shared" si="43"/>
        <v>871.1271</v>
      </c>
      <c r="T99" s="36">
        <f t="shared" si="44"/>
        <v>74.448976</v>
      </c>
      <c r="U99" s="17">
        <f aca="true" t="shared" si="72" ref="U99:U130">Q99/$I99</f>
        <v>0.2164160916463437</v>
      </c>
      <c r="V99" s="9">
        <f aca="true" t="shared" si="73" ref="V99:V130">R99/$I99</f>
        <v>0.5568027652688473</v>
      </c>
      <c r="W99" s="9">
        <f aca="true" t="shared" si="74" ref="W99:W130">S99/$I99</f>
        <v>0.20892575914764852</v>
      </c>
      <c r="X99" s="14">
        <f aca="true" t="shared" si="75" ref="X99:X130">T99/$I99</f>
        <v>0.017855383937160334</v>
      </c>
      <c r="Y99" s="35">
        <v>1008.292079</v>
      </c>
      <c r="Z99" s="8">
        <v>198.390434</v>
      </c>
      <c r="AA99" s="8">
        <v>658.406197</v>
      </c>
      <c r="AB99" s="8">
        <v>1962.413991</v>
      </c>
      <c r="AC99" s="8">
        <v>77.910576</v>
      </c>
      <c r="AD99" s="8">
        <v>255.37238200000002</v>
      </c>
      <c r="AE99" s="8">
        <v>8.767693</v>
      </c>
      <c r="AF99" s="36">
        <v>4169.553352</v>
      </c>
      <c r="AG99" s="38">
        <f t="shared" si="53"/>
        <v>0.24182256303085484</v>
      </c>
      <c r="AH99" s="44">
        <f t="shared" si="54"/>
        <v>0.047580739975924824</v>
      </c>
      <c r="AI99" s="44">
        <f t="shared" si="55"/>
        <v>0.15790808773569462</v>
      </c>
      <c r="AJ99" s="44">
        <f t="shared" si="56"/>
        <v>0.47065328679551083</v>
      </c>
      <c r="AK99" s="44">
        <f t="shared" si="57"/>
        <v>0.0186855927641679</v>
      </c>
      <c r="AL99" s="44">
        <f t="shared" si="58"/>
        <v>0.061246939481842885</v>
      </c>
      <c r="AM99" s="45">
        <f t="shared" si="59"/>
        <v>0.0021027894965023174</v>
      </c>
      <c r="AN99" s="42">
        <f t="shared" si="60"/>
        <v>1017.059772</v>
      </c>
      <c r="AO99" s="21">
        <f t="shared" si="61"/>
        <v>2217.786373</v>
      </c>
      <c r="AP99" s="21">
        <f t="shared" si="62"/>
        <v>856.796631</v>
      </c>
      <c r="AQ99" s="43">
        <f t="shared" si="63"/>
        <v>77.910576</v>
      </c>
      <c r="AR99" s="38">
        <f t="shared" si="64"/>
        <v>0.24392535252735714</v>
      </c>
      <c r="AS99" s="44">
        <f t="shared" si="65"/>
        <v>0.5319002262773538</v>
      </c>
      <c r="AT99" s="44">
        <f t="shared" si="66"/>
        <v>0.20548882771161944</v>
      </c>
      <c r="AU99" s="45">
        <f t="shared" si="67"/>
        <v>0.0186855927641679</v>
      </c>
      <c r="AV99" s="49">
        <f t="shared" si="49"/>
        <v>114.70133099999987</v>
      </c>
      <c r="AW99" s="50">
        <f t="shared" si="50"/>
        <v>-103.83246500000041</v>
      </c>
      <c r="AX99" s="50">
        <f t="shared" si="51"/>
        <v>-14.330468999999994</v>
      </c>
      <c r="AY99" s="80">
        <f t="shared" si="52"/>
        <v>3.4616000000000042</v>
      </c>
      <c r="AZ99" s="49">
        <f t="shared" si="68"/>
        <v>2.7509260881013438</v>
      </c>
      <c r="BA99" s="50">
        <f t="shared" si="69"/>
        <v>-2.490253899149353</v>
      </c>
      <c r="BB99" s="50">
        <f t="shared" si="70"/>
        <v>-0.3436931436029078</v>
      </c>
      <c r="BC99" s="51">
        <f t="shared" si="71"/>
        <v>0.08302088270075655</v>
      </c>
      <c r="BE99" s="4"/>
      <c r="BF99" s="4"/>
      <c r="BG99" s="4"/>
      <c r="BH99" s="4"/>
      <c r="BJ99" s="4"/>
      <c r="BK99" s="4"/>
      <c r="BL99" s="4"/>
      <c r="BM99" s="4"/>
    </row>
    <row r="100" spans="1:65" ht="12.75">
      <c r="A100" s="34">
        <v>5200</v>
      </c>
      <c r="B100" s="35">
        <v>3068.718461</v>
      </c>
      <c r="C100" s="8">
        <v>798.384101</v>
      </c>
      <c r="D100" s="8">
        <v>697.149123</v>
      </c>
      <c r="E100" s="8">
        <v>3470.323185</v>
      </c>
      <c r="F100" s="8">
        <v>206.479604</v>
      </c>
      <c r="G100" s="8">
        <v>754.876205</v>
      </c>
      <c r="H100" s="8">
        <v>27.548981</v>
      </c>
      <c r="I100" s="36">
        <v>9023.47966</v>
      </c>
      <c r="J100" s="37">
        <f t="shared" si="40"/>
        <v>0.3400814959004407</v>
      </c>
      <c r="K100" s="9">
        <f t="shared" si="40"/>
        <v>0.08847851727744681</v>
      </c>
      <c r="L100" s="9">
        <f t="shared" si="40"/>
        <v>0.07725945525099127</v>
      </c>
      <c r="M100" s="9">
        <f t="shared" si="39"/>
        <v>0.38458813182496826</v>
      </c>
      <c r="N100" s="9">
        <f t="shared" si="39"/>
        <v>0.02288248123562568</v>
      </c>
      <c r="O100" s="9">
        <f t="shared" si="39"/>
        <v>0.08365688553012153</v>
      </c>
      <c r="P100" s="14">
        <f t="shared" si="39"/>
        <v>0.0030530329804056983</v>
      </c>
      <c r="Q100" s="35">
        <f t="shared" si="41"/>
        <v>3096.267442</v>
      </c>
      <c r="R100" s="8">
        <f t="shared" si="42"/>
        <v>4225.19939</v>
      </c>
      <c r="S100" s="8">
        <f t="shared" si="43"/>
        <v>1495.533224</v>
      </c>
      <c r="T100" s="36">
        <f t="shared" si="44"/>
        <v>206.479604</v>
      </c>
      <c r="U100" s="17">
        <f t="shared" si="72"/>
        <v>0.34313452888084633</v>
      </c>
      <c r="V100" s="9">
        <f t="shared" si="73"/>
        <v>0.4682450173550898</v>
      </c>
      <c r="W100" s="9">
        <f t="shared" si="74"/>
        <v>0.16573797252843808</v>
      </c>
      <c r="X100" s="14">
        <f t="shared" si="75"/>
        <v>0.02288248123562568</v>
      </c>
      <c r="Y100" s="35">
        <v>3396.658541</v>
      </c>
      <c r="Z100" s="8">
        <v>791.944156</v>
      </c>
      <c r="AA100" s="8">
        <v>681.713472</v>
      </c>
      <c r="AB100" s="8">
        <v>3257.490988</v>
      </c>
      <c r="AC100" s="8">
        <v>150.04671</v>
      </c>
      <c r="AD100" s="8">
        <v>718.407911</v>
      </c>
      <c r="AE100" s="8">
        <v>27.21787</v>
      </c>
      <c r="AF100" s="36">
        <v>9023.479648000002</v>
      </c>
      <c r="AG100" s="38">
        <f t="shared" si="53"/>
        <v>0.3764244691609356</v>
      </c>
      <c r="AH100" s="44">
        <f t="shared" si="54"/>
        <v>0.08776482973753386</v>
      </c>
      <c r="AI100" s="44">
        <f t="shared" si="55"/>
        <v>0.0755488456434333</v>
      </c>
      <c r="AJ100" s="44">
        <f t="shared" si="56"/>
        <v>0.3610016435721649</v>
      </c>
      <c r="AK100" s="44">
        <f t="shared" si="57"/>
        <v>0.016628475450012815</v>
      </c>
      <c r="AL100" s="44">
        <f t="shared" si="58"/>
        <v>0.07961539650658446</v>
      </c>
      <c r="AM100" s="45">
        <f t="shared" si="59"/>
        <v>0.0030163385994710604</v>
      </c>
      <c r="AN100" s="42">
        <f t="shared" si="60"/>
        <v>3423.8764109999997</v>
      </c>
      <c r="AO100" s="21">
        <f t="shared" si="61"/>
        <v>3975.898899</v>
      </c>
      <c r="AP100" s="21">
        <f t="shared" si="62"/>
        <v>1473.657628</v>
      </c>
      <c r="AQ100" s="43">
        <f t="shared" si="63"/>
        <v>150.04671</v>
      </c>
      <c r="AR100" s="38">
        <f t="shared" si="64"/>
        <v>0.3794408077604066</v>
      </c>
      <c r="AS100" s="44">
        <f t="shared" si="65"/>
        <v>0.44061704007874936</v>
      </c>
      <c r="AT100" s="44">
        <f t="shared" si="66"/>
        <v>0.16331367538096714</v>
      </c>
      <c r="AU100" s="45">
        <f t="shared" si="67"/>
        <v>0.016628475450012815</v>
      </c>
      <c r="AV100" s="49">
        <f t="shared" si="49"/>
        <v>327.6089689999999</v>
      </c>
      <c r="AW100" s="50">
        <f t="shared" si="50"/>
        <v>-249.30049099999997</v>
      </c>
      <c r="AX100" s="50">
        <f t="shared" si="51"/>
        <v>-21.875596000000087</v>
      </c>
      <c r="AY100" s="80">
        <f t="shared" si="52"/>
        <v>-56.432894000000005</v>
      </c>
      <c r="AZ100" s="49">
        <f t="shared" si="68"/>
        <v>3.6306278879560283</v>
      </c>
      <c r="BA100" s="50">
        <f t="shared" si="69"/>
        <v>-2.762797727634042</v>
      </c>
      <c r="BB100" s="50">
        <f t="shared" si="70"/>
        <v>-0.2424297147470944</v>
      </c>
      <c r="BC100" s="51">
        <f t="shared" si="71"/>
        <v>-0.6254005785612863</v>
      </c>
      <c r="BE100" s="4"/>
      <c r="BF100" s="4"/>
      <c r="BG100" s="4"/>
      <c r="BH100" s="4"/>
      <c r="BJ100" s="4"/>
      <c r="BK100" s="4"/>
      <c r="BL100" s="4"/>
      <c r="BM100" s="4"/>
    </row>
    <row r="101" spans="1:65" ht="12.75">
      <c r="A101" s="34">
        <v>5201</v>
      </c>
      <c r="B101" s="35">
        <v>206.34016</v>
      </c>
      <c r="C101" s="8">
        <v>75.900767</v>
      </c>
      <c r="D101" s="8">
        <v>152.866839</v>
      </c>
      <c r="E101" s="8">
        <v>1450.473266</v>
      </c>
      <c r="F101" s="8">
        <v>38.286982</v>
      </c>
      <c r="G101" s="8">
        <v>344.572387</v>
      </c>
      <c r="H101" s="8">
        <v>12.072603</v>
      </c>
      <c r="I101" s="36">
        <v>2280.5130040000004</v>
      </c>
      <c r="J101" s="37">
        <f t="shared" si="40"/>
        <v>0.0904797120814839</v>
      </c>
      <c r="K101" s="9">
        <f t="shared" si="40"/>
        <v>0.03328232150699018</v>
      </c>
      <c r="L101" s="9">
        <f t="shared" si="40"/>
        <v>0.06703177694311449</v>
      </c>
      <c r="M101" s="9">
        <f t="shared" si="39"/>
        <v>0.6360293773619717</v>
      </c>
      <c r="N101" s="9">
        <f t="shared" si="39"/>
        <v>0.016788758464803735</v>
      </c>
      <c r="O101" s="9">
        <f t="shared" si="39"/>
        <v>0.1510942434424285</v>
      </c>
      <c r="P101" s="14">
        <f t="shared" si="39"/>
        <v>0.005293810199207266</v>
      </c>
      <c r="Q101" s="35">
        <f t="shared" si="41"/>
        <v>218.41276299999998</v>
      </c>
      <c r="R101" s="8">
        <f t="shared" si="42"/>
        <v>1795.045653</v>
      </c>
      <c r="S101" s="8">
        <f t="shared" si="43"/>
        <v>228.767606</v>
      </c>
      <c r="T101" s="36">
        <f t="shared" si="44"/>
        <v>38.286982</v>
      </c>
      <c r="U101" s="17">
        <f t="shared" si="72"/>
        <v>0.09577352228069116</v>
      </c>
      <c r="V101" s="9">
        <f t="shared" si="73"/>
        <v>0.7871236208044002</v>
      </c>
      <c r="W101" s="9">
        <f t="shared" si="74"/>
        <v>0.10031409845010468</v>
      </c>
      <c r="X101" s="14">
        <f t="shared" si="75"/>
        <v>0.016788758464803735</v>
      </c>
      <c r="Y101" s="35">
        <v>368.241618</v>
      </c>
      <c r="Z101" s="8">
        <v>79.301861</v>
      </c>
      <c r="AA101" s="8">
        <v>160.945966</v>
      </c>
      <c r="AB101" s="8">
        <v>1348.0729350000001</v>
      </c>
      <c r="AC101" s="8">
        <v>28.070116</v>
      </c>
      <c r="AD101" s="8">
        <v>283.807898</v>
      </c>
      <c r="AE101" s="8">
        <v>12.072603</v>
      </c>
      <c r="AF101" s="36">
        <v>2280.5129970000003</v>
      </c>
      <c r="AG101" s="38">
        <f t="shared" si="53"/>
        <v>0.1614731498369478</v>
      </c>
      <c r="AH101" s="44">
        <f t="shared" si="54"/>
        <v>0.03477369384033558</v>
      </c>
      <c r="AI101" s="44">
        <f t="shared" si="55"/>
        <v>0.07057445658836504</v>
      </c>
      <c r="AJ101" s="44">
        <f t="shared" si="56"/>
        <v>0.5911270545861794</v>
      </c>
      <c r="AK101" s="44">
        <f t="shared" si="57"/>
        <v>0.012308684910265915</v>
      </c>
      <c r="AL101" s="44">
        <f t="shared" si="58"/>
        <v>0.12444914696921411</v>
      </c>
      <c r="AM101" s="45">
        <f t="shared" si="59"/>
        <v>0.005293810199207266</v>
      </c>
      <c r="AN101" s="42">
        <f t="shared" si="60"/>
        <v>380.31422100000003</v>
      </c>
      <c r="AO101" s="21">
        <f t="shared" si="61"/>
        <v>1631.8808330000002</v>
      </c>
      <c r="AP101" s="21">
        <f t="shared" si="62"/>
        <v>240.247827</v>
      </c>
      <c r="AQ101" s="43">
        <f t="shared" si="63"/>
        <v>28.070116</v>
      </c>
      <c r="AR101" s="38">
        <f t="shared" si="64"/>
        <v>0.16676696003615507</v>
      </c>
      <c r="AS101" s="44">
        <f t="shared" si="65"/>
        <v>0.7155762015553935</v>
      </c>
      <c r="AT101" s="44">
        <f t="shared" si="66"/>
        <v>0.10534815042870063</v>
      </c>
      <c r="AU101" s="45">
        <f t="shared" si="67"/>
        <v>0.012308684910265915</v>
      </c>
      <c r="AV101" s="49">
        <f t="shared" si="49"/>
        <v>161.90145800000005</v>
      </c>
      <c r="AW101" s="50">
        <f t="shared" si="50"/>
        <v>-163.16481999999974</v>
      </c>
      <c r="AX101" s="50">
        <f t="shared" si="51"/>
        <v>11.480221</v>
      </c>
      <c r="AY101" s="80">
        <f t="shared" si="52"/>
        <v>-10.216866000000003</v>
      </c>
      <c r="AZ101" s="49">
        <f t="shared" si="68"/>
        <v>7.099343775546391</v>
      </c>
      <c r="BA101" s="50">
        <f t="shared" si="69"/>
        <v>-7.1547419249006765</v>
      </c>
      <c r="BB101" s="50">
        <f t="shared" si="70"/>
        <v>0.5034051978595953</v>
      </c>
      <c r="BC101" s="51">
        <f t="shared" si="71"/>
        <v>-0.44800735545378195</v>
      </c>
      <c r="BE101" s="4"/>
      <c r="BF101" s="4"/>
      <c r="BG101" s="4"/>
      <c r="BH101" s="4"/>
      <c r="BJ101" s="4"/>
      <c r="BK101" s="4"/>
      <c r="BL101" s="4"/>
      <c r="BM101" s="4"/>
    </row>
    <row r="102" spans="1:65" ht="12.75">
      <c r="A102" s="34">
        <v>5202</v>
      </c>
      <c r="B102" s="35">
        <v>485.13363</v>
      </c>
      <c r="C102" s="8">
        <v>130.584674</v>
      </c>
      <c r="D102" s="8">
        <v>221.615803</v>
      </c>
      <c r="E102" s="8">
        <v>1861.230284</v>
      </c>
      <c r="F102" s="8">
        <v>38.773558</v>
      </c>
      <c r="G102" s="8">
        <v>388.90896699999996</v>
      </c>
      <c r="H102" s="8">
        <v>10.392218</v>
      </c>
      <c r="I102" s="36">
        <v>3136.6391339999996</v>
      </c>
      <c r="J102" s="37">
        <f t="shared" si="40"/>
        <v>0.15466670192988802</v>
      </c>
      <c r="K102" s="9">
        <f t="shared" si="40"/>
        <v>0.041632036208600086</v>
      </c>
      <c r="L102" s="9">
        <f t="shared" si="40"/>
        <v>0.07065390487473272</v>
      </c>
      <c r="M102" s="9">
        <f t="shared" si="39"/>
        <v>0.5933836200106531</v>
      </c>
      <c r="N102" s="9">
        <f t="shared" si="39"/>
        <v>0.012361497878321123</v>
      </c>
      <c r="O102" s="9">
        <f t="shared" si="39"/>
        <v>0.12398906931446836</v>
      </c>
      <c r="P102" s="14">
        <f aca="true" t="shared" si="76" ref="P102:P165">H102/$I102</f>
        <v>0.0033131697833366385</v>
      </c>
      <c r="Q102" s="35">
        <f t="shared" si="41"/>
        <v>495.525848</v>
      </c>
      <c r="R102" s="8">
        <f t="shared" si="42"/>
        <v>2250.139251</v>
      </c>
      <c r="S102" s="8">
        <f t="shared" si="43"/>
        <v>352.200477</v>
      </c>
      <c r="T102" s="36">
        <f t="shared" si="44"/>
        <v>38.773558</v>
      </c>
      <c r="U102" s="17">
        <f t="shared" si="72"/>
        <v>0.15797987171322464</v>
      </c>
      <c r="V102" s="9">
        <f t="shared" si="73"/>
        <v>0.7173726893251215</v>
      </c>
      <c r="W102" s="9">
        <f t="shared" si="74"/>
        <v>0.1122859410833328</v>
      </c>
      <c r="X102" s="14">
        <f t="shared" si="75"/>
        <v>0.012361497878321123</v>
      </c>
      <c r="Y102" s="35">
        <v>648.119344</v>
      </c>
      <c r="Z102" s="8">
        <v>134.990182</v>
      </c>
      <c r="AA102" s="8">
        <v>210.005578</v>
      </c>
      <c r="AB102" s="8">
        <v>1721.914035</v>
      </c>
      <c r="AC102" s="8">
        <v>26.137865</v>
      </c>
      <c r="AD102" s="8">
        <v>385.079904</v>
      </c>
      <c r="AE102" s="8">
        <v>10.392218</v>
      </c>
      <c r="AF102" s="36">
        <v>3136.6391260000005</v>
      </c>
      <c r="AG102" s="38">
        <f t="shared" si="53"/>
        <v>0.2066285971422813</v>
      </c>
      <c r="AH102" s="44">
        <f t="shared" si="54"/>
        <v>0.04303656755944818</v>
      </c>
      <c r="AI102" s="44">
        <f t="shared" si="55"/>
        <v>0.06695241914303045</v>
      </c>
      <c r="AJ102" s="44">
        <f t="shared" si="56"/>
        <v>0.5489678478901489</v>
      </c>
      <c r="AK102" s="44">
        <f t="shared" si="57"/>
        <v>0.008333080052682913</v>
      </c>
      <c r="AL102" s="44">
        <f t="shared" si="58"/>
        <v>0.1227683158785712</v>
      </c>
      <c r="AM102" s="45">
        <f t="shared" si="59"/>
        <v>0.0033131697833366385</v>
      </c>
      <c r="AN102" s="42">
        <f t="shared" si="60"/>
        <v>658.5115619999999</v>
      </c>
      <c r="AO102" s="21">
        <f t="shared" si="61"/>
        <v>2106.993939</v>
      </c>
      <c r="AP102" s="21">
        <f t="shared" si="62"/>
        <v>344.99576</v>
      </c>
      <c r="AQ102" s="43">
        <f t="shared" si="63"/>
        <v>26.137865</v>
      </c>
      <c r="AR102" s="38">
        <f t="shared" si="64"/>
        <v>0.20994176692561792</v>
      </c>
      <c r="AS102" s="44">
        <f t="shared" si="65"/>
        <v>0.67173616376872</v>
      </c>
      <c r="AT102" s="44">
        <f t="shared" si="66"/>
        <v>0.10998898670247863</v>
      </c>
      <c r="AU102" s="45">
        <f t="shared" si="67"/>
        <v>0.008333080052682913</v>
      </c>
      <c r="AV102" s="49">
        <f t="shared" si="49"/>
        <v>162.98571399999992</v>
      </c>
      <c r="AW102" s="50">
        <f t="shared" si="50"/>
        <v>-143.1453120000001</v>
      </c>
      <c r="AX102" s="50">
        <f t="shared" si="51"/>
        <v>-7.20471699999996</v>
      </c>
      <c r="AY102" s="80">
        <f t="shared" si="52"/>
        <v>-12.635693</v>
      </c>
      <c r="AZ102" s="49">
        <f t="shared" si="68"/>
        <v>5.196189521239328</v>
      </c>
      <c r="BA102" s="50">
        <f t="shared" si="69"/>
        <v>-4.563652555640152</v>
      </c>
      <c r="BB102" s="50">
        <f t="shared" si="70"/>
        <v>-0.22969543808541715</v>
      </c>
      <c r="BC102" s="51">
        <f t="shared" si="71"/>
        <v>-0.40284178256382097</v>
      </c>
      <c r="BE102" s="4"/>
      <c r="BF102" s="4"/>
      <c r="BG102" s="4"/>
      <c r="BH102" s="4"/>
      <c r="BJ102" s="4"/>
      <c r="BK102" s="4"/>
      <c r="BL102" s="4"/>
      <c r="BM102" s="4"/>
    </row>
    <row r="103" spans="1:65" ht="12.75">
      <c r="A103" s="34">
        <v>5203</v>
      </c>
      <c r="B103" s="35">
        <v>149.114011</v>
      </c>
      <c r="C103" s="8">
        <v>95.228813</v>
      </c>
      <c r="D103" s="8">
        <v>59.629195</v>
      </c>
      <c r="E103" s="8">
        <v>334.01267900000005</v>
      </c>
      <c r="F103" s="8">
        <v>12.42702</v>
      </c>
      <c r="G103" s="8">
        <v>108.292574</v>
      </c>
      <c r="H103" s="8">
        <v>4.629469</v>
      </c>
      <c r="I103" s="36">
        <v>763.3337609999999</v>
      </c>
      <c r="J103" s="37">
        <f t="shared" si="40"/>
        <v>0.19534575649405875</v>
      </c>
      <c r="K103" s="9">
        <f t="shared" si="40"/>
        <v>0.1247538335986164</v>
      </c>
      <c r="L103" s="9">
        <f t="shared" si="40"/>
        <v>0.07811680557909978</v>
      </c>
      <c r="M103" s="9">
        <f t="shared" si="40"/>
        <v>0.43757095004212726</v>
      </c>
      <c r="N103" s="9">
        <f t="shared" si="40"/>
        <v>0.016279929743602685</v>
      </c>
      <c r="O103" s="9">
        <f t="shared" si="40"/>
        <v>0.14186792139015586</v>
      </c>
      <c r="P103" s="14">
        <f t="shared" si="76"/>
        <v>0.006064803152339545</v>
      </c>
      <c r="Q103" s="35">
        <f t="shared" si="41"/>
        <v>153.74348</v>
      </c>
      <c r="R103" s="8">
        <f t="shared" si="42"/>
        <v>442.30525300000005</v>
      </c>
      <c r="S103" s="8">
        <f t="shared" si="43"/>
        <v>154.858008</v>
      </c>
      <c r="T103" s="36">
        <f t="shared" si="44"/>
        <v>12.42702</v>
      </c>
      <c r="U103" s="17">
        <f t="shared" si="72"/>
        <v>0.20141055964639829</v>
      </c>
      <c r="V103" s="9">
        <f t="shared" si="73"/>
        <v>0.5794388714322831</v>
      </c>
      <c r="W103" s="9">
        <f t="shared" si="74"/>
        <v>0.20287063917771617</v>
      </c>
      <c r="X103" s="14">
        <f t="shared" si="75"/>
        <v>0.016279929743602685</v>
      </c>
      <c r="Y103" s="35">
        <v>166.282255</v>
      </c>
      <c r="Z103" s="8">
        <v>96.514486</v>
      </c>
      <c r="AA103" s="8">
        <v>60.071183</v>
      </c>
      <c r="AB103" s="8">
        <v>325.02352</v>
      </c>
      <c r="AC103" s="8">
        <v>6.941525</v>
      </c>
      <c r="AD103" s="8">
        <v>103.87156999999999</v>
      </c>
      <c r="AE103" s="8">
        <v>4.629222</v>
      </c>
      <c r="AF103" s="36">
        <v>763.3337610000001</v>
      </c>
      <c r="AG103" s="38">
        <f t="shared" si="53"/>
        <v>0.21783689323810745</v>
      </c>
      <c r="AH103" s="44">
        <f t="shared" si="54"/>
        <v>0.12643812042790023</v>
      </c>
      <c r="AI103" s="44">
        <f t="shared" si="55"/>
        <v>0.07869582883548105</v>
      </c>
      <c r="AJ103" s="44">
        <f t="shared" si="56"/>
        <v>0.42579476581018155</v>
      </c>
      <c r="AK103" s="44">
        <f t="shared" si="57"/>
        <v>0.009093695778510184</v>
      </c>
      <c r="AL103" s="44">
        <f t="shared" si="58"/>
        <v>0.13607621633808492</v>
      </c>
      <c r="AM103" s="45">
        <f t="shared" si="59"/>
        <v>0.006064479571734809</v>
      </c>
      <c r="AN103" s="42">
        <f t="shared" si="60"/>
        <v>170.911477</v>
      </c>
      <c r="AO103" s="21">
        <f t="shared" si="61"/>
        <v>428.89509</v>
      </c>
      <c r="AP103" s="21">
        <f t="shared" si="62"/>
        <v>156.585669</v>
      </c>
      <c r="AQ103" s="43">
        <f t="shared" si="63"/>
        <v>6.941525</v>
      </c>
      <c r="AR103" s="38">
        <f t="shared" si="64"/>
        <v>0.22390137280984224</v>
      </c>
      <c r="AS103" s="44">
        <f t="shared" si="65"/>
        <v>0.5618709821482664</v>
      </c>
      <c r="AT103" s="44">
        <f t="shared" si="66"/>
        <v>0.2051339492633813</v>
      </c>
      <c r="AU103" s="45">
        <f t="shared" si="67"/>
        <v>0.009093695778510184</v>
      </c>
      <c r="AV103" s="49">
        <f t="shared" si="49"/>
        <v>17.167996999999986</v>
      </c>
      <c r="AW103" s="50">
        <f t="shared" si="50"/>
        <v>-13.410163000000068</v>
      </c>
      <c r="AX103" s="50">
        <f t="shared" si="51"/>
        <v>1.7276609999999835</v>
      </c>
      <c r="AY103" s="80">
        <f t="shared" si="52"/>
        <v>-5.485495</v>
      </c>
      <c r="AZ103" s="49">
        <f t="shared" si="68"/>
        <v>2.249081316344395</v>
      </c>
      <c r="BA103" s="50">
        <f t="shared" si="69"/>
        <v>-1.7567889284016758</v>
      </c>
      <c r="BB103" s="50">
        <f t="shared" si="70"/>
        <v>0.22633100856651323</v>
      </c>
      <c r="BC103" s="51">
        <f t="shared" si="71"/>
        <v>-0.7186233965092501</v>
      </c>
      <c r="BE103" s="4"/>
      <c r="BF103" s="4"/>
      <c r="BG103" s="4"/>
      <c r="BH103" s="4"/>
      <c r="BJ103" s="4"/>
      <c r="BK103" s="4"/>
      <c r="BL103" s="4"/>
      <c r="BM103" s="4"/>
    </row>
    <row r="104" spans="1:65" ht="12.75">
      <c r="A104" s="34">
        <v>5204</v>
      </c>
      <c r="B104" s="35">
        <v>36.725801</v>
      </c>
      <c r="C104" s="8">
        <v>2.190742</v>
      </c>
      <c r="D104" s="8">
        <v>48.261019</v>
      </c>
      <c r="E104" s="8">
        <v>550.693792</v>
      </c>
      <c r="F104" s="8">
        <v>47.499393</v>
      </c>
      <c r="G104" s="8">
        <v>23.142121</v>
      </c>
      <c r="H104" s="8">
        <v>19.455324</v>
      </c>
      <c r="I104" s="36">
        <v>727.9681919999999</v>
      </c>
      <c r="J104" s="37">
        <f aca="true" t="shared" si="77" ref="J104:O146">B104/$I104</f>
        <v>0.05044973311141594</v>
      </c>
      <c r="K104" s="9">
        <f t="shared" si="77"/>
        <v>0.0030093924763130316</v>
      </c>
      <c r="L104" s="9">
        <f t="shared" si="77"/>
        <v>0.06629550512009184</v>
      </c>
      <c r="M104" s="9">
        <f t="shared" si="77"/>
        <v>0.7564805688652947</v>
      </c>
      <c r="N104" s="9">
        <f t="shared" si="77"/>
        <v>0.06524926984721882</v>
      </c>
      <c r="O104" s="9">
        <f t="shared" si="77"/>
        <v>0.0317900167264451</v>
      </c>
      <c r="P104" s="14">
        <f t="shared" si="76"/>
        <v>0.026725513853220667</v>
      </c>
      <c r="Q104" s="35">
        <f t="shared" si="41"/>
        <v>56.181124999999994</v>
      </c>
      <c r="R104" s="8">
        <f t="shared" si="42"/>
        <v>573.835913</v>
      </c>
      <c r="S104" s="8">
        <f t="shared" si="43"/>
        <v>50.451761</v>
      </c>
      <c r="T104" s="36">
        <f t="shared" si="44"/>
        <v>47.499393</v>
      </c>
      <c r="U104" s="17">
        <f t="shared" si="72"/>
        <v>0.07717524696463661</v>
      </c>
      <c r="V104" s="9">
        <f t="shared" si="73"/>
        <v>0.7882705855917398</v>
      </c>
      <c r="W104" s="9">
        <f t="shared" si="74"/>
        <v>0.06930489759640487</v>
      </c>
      <c r="X104" s="14">
        <f t="shared" si="75"/>
        <v>0.06524926984721882</v>
      </c>
      <c r="Y104" s="35">
        <v>41.20597</v>
      </c>
      <c r="Z104" s="8">
        <v>2.091701</v>
      </c>
      <c r="AA104" s="8">
        <v>49.479441</v>
      </c>
      <c r="AB104" s="8">
        <v>560.2669930000001</v>
      </c>
      <c r="AC104" s="8">
        <v>32.352826</v>
      </c>
      <c r="AD104" s="8">
        <v>23.345504000000002</v>
      </c>
      <c r="AE104" s="8">
        <v>19.225756</v>
      </c>
      <c r="AF104" s="36">
        <v>727.9681910000002</v>
      </c>
      <c r="AG104" s="38">
        <f t="shared" si="53"/>
        <v>0.05660408030575051</v>
      </c>
      <c r="AH104" s="44">
        <f t="shared" si="54"/>
        <v>0.002873341202248573</v>
      </c>
      <c r="AI104" s="44">
        <f t="shared" si="55"/>
        <v>0.06796923484261247</v>
      </c>
      <c r="AJ104" s="44">
        <f t="shared" si="56"/>
        <v>0.769631144817932</v>
      </c>
      <c r="AK104" s="44">
        <f t="shared" si="57"/>
        <v>0.044442636856309246</v>
      </c>
      <c r="AL104" s="44">
        <f t="shared" si="58"/>
        <v>0.03206940118614414</v>
      </c>
      <c r="AM104" s="45">
        <f t="shared" si="59"/>
        <v>0.026410159415316874</v>
      </c>
      <c r="AN104" s="42">
        <f t="shared" si="60"/>
        <v>60.431726</v>
      </c>
      <c r="AO104" s="21">
        <f t="shared" si="61"/>
        <v>583.6124970000001</v>
      </c>
      <c r="AP104" s="21">
        <f t="shared" si="62"/>
        <v>51.571142</v>
      </c>
      <c r="AQ104" s="43">
        <f t="shared" si="63"/>
        <v>32.352826</v>
      </c>
      <c r="AR104" s="38">
        <f t="shared" si="64"/>
        <v>0.08301423972106738</v>
      </c>
      <c r="AS104" s="44">
        <f t="shared" si="65"/>
        <v>0.8017005460040761</v>
      </c>
      <c r="AT104" s="44">
        <f t="shared" si="66"/>
        <v>0.07084257604486105</v>
      </c>
      <c r="AU104" s="45">
        <f t="shared" si="67"/>
        <v>0.044442636856309246</v>
      </c>
      <c r="AV104" s="49">
        <f t="shared" si="49"/>
        <v>4.250601000000003</v>
      </c>
      <c r="AW104" s="50">
        <f t="shared" si="50"/>
        <v>9.77658400000007</v>
      </c>
      <c r="AX104" s="50">
        <f t="shared" si="51"/>
        <v>1.1193810000000042</v>
      </c>
      <c r="AY104" s="80">
        <f t="shared" si="52"/>
        <v>-15.146566999999997</v>
      </c>
      <c r="AZ104" s="49">
        <f t="shared" si="68"/>
        <v>0.5838992756430766</v>
      </c>
      <c r="BA104" s="50">
        <f t="shared" si="69"/>
        <v>1.342996041233635</v>
      </c>
      <c r="BB104" s="50">
        <f t="shared" si="70"/>
        <v>0.15376784484561756</v>
      </c>
      <c r="BC104" s="51">
        <f t="shared" si="71"/>
        <v>-2.0806632990909577</v>
      </c>
      <c r="BE104" s="4"/>
      <c r="BF104" s="4"/>
      <c r="BG104" s="4"/>
      <c r="BH104" s="4"/>
      <c r="BJ104" s="4"/>
      <c r="BK104" s="4"/>
      <c r="BL104" s="4"/>
      <c r="BM104" s="4"/>
    </row>
    <row r="105" spans="1:65" ht="12.75">
      <c r="A105" s="34">
        <v>5205</v>
      </c>
      <c r="B105" s="35">
        <v>233.318321</v>
      </c>
      <c r="C105" s="8">
        <v>72.895952</v>
      </c>
      <c r="D105" s="8">
        <v>43.675707</v>
      </c>
      <c r="E105" s="8">
        <v>158.63511499999998</v>
      </c>
      <c r="F105" s="8">
        <v>2.80275</v>
      </c>
      <c r="G105" s="8">
        <v>23.7603</v>
      </c>
      <c r="H105" s="8">
        <v>0.229569</v>
      </c>
      <c r="I105" s="36">
        <v>535.3177139999999</v>
      </c>
      <c r="J105" s="37">
        <f t="shared" si="77"/>
        <v>0.435850178124313</v>
      </c>
      <c r="K105" s="9">
        <f t="shared" si="77"/>
        <v>0.136173248322584</v>
      </c>
      <c r="L105" s="9">
        <f t="shared" si="77"/>
        <v>0.08158838360428329</v>
      </c>
      <c r="M105" s="9">
        <f t="shared" si="77"/>
        <v>0.2963382508205212</v>
      </c>
      <c r="N105" s="9">
        <f t="shared" si="77"/>
        <v>0.005235675799063881</v>
      </c>
      <c r="O105" s="9">
        <f t="shared" si="77"/>
        <v>0.044385417068414076</v>
      </c>
      <c r="P105" s="14">
        <f t="shared" si="76"/>
        <v>0.0004288462608207283</v>
      </c>
      <c r="Q105" s="35">
        <f t="shared" si="41"/>
        <v>233.54789</v>
      </c>
      <c r="R105" s="8">
        <f t="shared" si="42"/>
        <v>182.39541499999999</v>
      </c>
      <c r="S105" s="8">
        <f t="shared" si="43"/>
        <v>116.571659</v>
      </c>
      <c r="T105" s="36">
        <f t="shared" si="44"/>
        <v>2.80275</v>
      </c>
      <c r="U105" s="17">
        <f t="shared" si="72"/>
        <v>0.4362790243851337</v>
      </c>
      <c r="V105" s="9">
        <f t="shared" si="73"/>
        <v>0.3407236678889352</v>
      </c>
      <c r="W105" s="9">
        <f t="shared" si="74"/>
        <v>0.2177616319268673</v>
      </c>
      <c r="X105" s="14">
        <f t="shared" si="75"/>
        <v>0.005235675799063881</v>
      </c>
      <c r="Y105" s="35">
        <v>258.03553899999997</v>
      </c>
      <c r="Z105" s="8">
        <v>64.081738</v>
      </c>
      <c r="AA105" s="8">
        <v>44.757494</v>
      </c>
      <c r="AB105" s="8">
        <v>136.62200900000002</v>
      </c>
      <c r="AC105" s="8">
        <v>1.683728</v>
      </c>
      <c r="AD105" s="8">
        <v>29.907631</v>
      </c>
      <c r="AE105" s="8">
        <v>0.229569</v>
      </c>
      <c r="AF105" s="36">
        <v>535.3177079999999</v>
      </c>
      <c r="AG105" s="38">
        <f t="shared" si="53"/>
        <v>0.48202316540565665</v>
      </c>
      <c r="AH105" s="44">
        <f t="shared" si="54"/>
        <v>0.11970786006905801</v>
      </c>
      <c r="AI105" s="44">
        <f t="shared" si="55"/>
        <v>0.08360921529303252</v>
      </c>
      <c r="AJ105" s="44">
        <f t="shared" si="56"/>
        <v>0.25521667866944536</v>
      </c>
      <c r="AK105" s="44">
        <f t="shared" si="57"/>
        <v>0.0031452872863459926</v>
      </c>
      <c r="AL105" s="44">
        <f t="shared" si="58"/>
        <v>0.055868935807343756</v>
      </c>
      <c r="AM105" s="45">
        <f t="shared" si="59"/>
        <v>0.0004288462608207283</v>
      </c>
      <c r="AN105" s="42">
        <f t="shared" si="60"/>
        <v>258.265108</v>
      </c>
      <c r="AO105" s="21">
        <f t="shared" si="61"/>
        <v>166.52964000000003</v>
      </c>
      <c r="AP105" s="21">
        <f t="shared" si="62"/>
        <v>108.83923200000001</v>
      </c>
      <c r="AQ105" s="43">
        <f t="shared" si="63"/>
        <v>1.683728</v>
      </c>
      <c r="AR105" s="38">
        <f t="shared" si="64"/>
        <v>0.48245201166647744</v>
      </c>
      <c r="AS105" s="44">
        <f t="shared" si="65"/>
        <v>0.3110856144767891</v>
      </c>
      <c r="AT105" s="44">
        <f t="shared" si="66"/>
        <v>0.20331707536209054</v>
      </c>
      <c r="AU105" s="45">
        <f t="shared" si="67"/>
        <v>0.0031452872863459926</v>
      </c>
      <c r="AV105" s="49">
        <f t="shared" si="49"/>
        <v>24.717218000000003</v>
      </c>
      <c r="AW105" s="50">
        <f t="shared" si="50"/>
        <v>-15.865774999999957</v>
      </c>
      <c r="AX105" s="50">
        <f t="shared" si="51"/>
        <v>-7.732426999999987</v>
      </c>
      <c r="AY105" s="80">
        <f t="shared" si="52"/>
        <v>-1.1190220000000002</v>
      </c>
      <c r="AZ105" s="49">
        <f t="shared" si="68"/>
        <v>4.617298728134372</v>
      </c>
      <c r="BA105" s="50">
        <f t="shared" si="69"/>
        <v>-2.9638053412146093</v>
      </c>
      <c r="BB105" s="50">
        <f t="shared" si="70"/>
        <v>-1.444455656477675</v>
      </c>
      <c r="BC105" s="51">
        <f t="shared" si="71"/>
        <v>-0.2090388512717889</v>
      </c>
      <c r="BE105" s="4"/>
      <c r="BF105" s="4"/>
      <c r="BG105" s="4"/>
      <c r="BH105" s="4"/>
      <c r="BJ105" s="4"/>
      <c r="BK105" s="4"/>
      <c r="BL105" s="4"/>
      <c r="BM105" s="4"/>
    </row>
    <row r="106" spans="1:65" ht="12.75">
      <c r="A106" s="34">
        <v>5206</v>
      </c>
      <c r="B106" s="35">
        <v>655.238727</v>
      </c>
      <c r="C106" s="8">
        <v>244.58391</v>
      </c>
      <c r="D106" s="8">
        <v>107.278633</v>
      </c>
      <c r="E106" s="8">
        <v>381.909064</v>
      </c>
      <c r="F106" s="8">
        <v>71.744075</v>
      </c>
      <c r="G106" s="8">
        <v>71.270343</v>
      </c>
      <c r="H106" s="8">
        <v>15.976567</v>
      </c>
      <c r="I106" s="36">
        <v>1548.001319</v>
      </c>
      <c r="J106" s="37">
        <f t="shared" si="77"/>
        <v>0.42328047073195035</v>
      </c>
      <c r="K106" s="9">
        <f t="shared" si="77"/>
        <v>0.15799980723401438</v>
      </c>
      <c r="L106" s="9">
        <f t="shared" si="77"/>
        <v>0.06930138345702534</v>
      </c>
      <c r="M106" s="9">
        <f t="shared" si="77"/>
        <v>0.246711071439339</v>
      </c>
      <c r="N106" s="9">
        <f t="shared" si="77"/>
        <v>0.04634626218945748</v>
      </c>
      <c r="O106" s="9">
        <f t="shared" si="77"/>
        <v>0.04604023402644142</v>
      </c>
      <c r="P106" s="14">
        <f t="shared" si="76"/>
        <v>0.010320770921772063</v>
      </c>
      <c r="Q106" s="35">
        <f t="shared" si="41"/>
        <v>671.2152940000001</v>
      </c>
      <c r="R106" s="8">
        <f t="shared" si="42"/>
        <v>453.17940699999997</v>
      </c>
      <c r="S106" s="8">
        <f t="shared" si="43"/>
        <v>351.862543</v>
      </c>
      <c r="T106" s="36">
        <f t="shared" si="44"/>
        <v>71.744075</v>
      </c>
      <c r="U106" s="17">
        <f t="shared" si="72"/>
        <v>0.43360124165372244</v>
      </c>
      <c r="V106" s="9">
        <f t="shared" si="73"/>
        <v>0.29275130546578043</v>
      </c>
      <c r="W106" s="9">
        <f t="shared" si="74"/>
        <v>0.22730119069103974</v>
      </c>
      <c r="X106" s="14">
        <f t="shared" si="75"/>
        <v>0.04634626218945748</v>
      </c>
      <c r="Y106" s="35">
        <v>691.2069</v>
      </c>
      <c r="Z106" s="8">
        <v>234.181819</v>
      </c>
      <c r="AA106" s="8">
        <v>108.501071</v>
      </c>
      <c r="AB106" s="8">
        <v>391.48221300000006</v>
      </c>
      <c r="AC106" s="8">
        <v>34.024206</v>
      </c>
      <c r="AD106" s="8">
        <v>72.876267</v>
      </c>
      <c r="AE106" s="8">
        <v>15.728838</v>
      </c>
      <c r="AF106" s="36">
        <v>1548.001314</v>
      </c>
      <c r="AG106" s="38">
        <f t="shared" si="53"/>
        <v>0.4465157048099389</v>
      </c>
      <c r="AH106" s="44">
        <f t="shared" si="54"/>
        <v>0.15128011593121904</v>
      </c>
      <c r="AI106" s="44">
        <f t="shared" si="55"/>
        <v>0.0700910714146491</v>
      </c>
      <c r="AJ106" s="44">
        <f t="shared" si="56"/>
        <v>0.25289527095034736</v>
      </c>
      <c r="AK106" s="44">
        <f t="shared" si="57"/>
        <v>0.0219794425123484</v>
      </c>
      <c r="AL106" s="44">
        <f t="shared" si="58"/>
        <v>0.04707765174714299</v>
      </c>
      <c r="AM106" s="45">
        <f t="shared" si="59"/>
        <v>0.010160739404382897</v>
      </c>
      <c r="AN106" s="42">
        <f t="shared" si="60"/>
        <v>706.935738</v>
      </c>
      <c r="AO106" s="21">
        <f t="shared" si="61"/>
        <v>464.35848000000004</v>
      </c>
      <c r="AP106" s="21">
        <f t="shared" si="62"/>
        <v>342.68289</v>
      </c>
      <c r="AQ106" s="43">
        <f t="shared" si="63"/>
        <v>34.024206</v>
      </c>
      <c r="AR106" s="38">
        <f t="shared" si="64"/>
        <v>0.4566764442143218</v>
      </c>
      <c r="AS106" s="44">
        <f t="shared" si="65"/>
        <v>0.2999729226974903</v>
      </c>
      <c r="AT106" s="44">
        <f t="shared" si="66"/>
        <v>0.22137118734586814</v>
      </c>
      <c r="AU106" s="45">
        <f t="shared" si="67"/>
        <v>0.0219794425123484</v>
      </c>
      <c r="AV106" s="49">
        <f t="shared" si="49"/>
        <v>35.72044399999993</v>
      </c>
      <c r="AW106" s="50">
        <f t="shared" si="50"/>
        <v>11.179073000000074</v>
      </c>
      <c r="AX106" s="50">
        <f t="shared" si="51"/>
        <v>-9.17965300000003</v>
      </c>
      <c r="AY106" s="80">
        <f t="shared" si="52"/>
        <v>-37.719868999999996</v>
      </c>
      <c r="AZ106" s="49">
        <f t="shared" si="68"/>
        <v>2.307520256059936</v>
      </c>
      <c r="BA106" s="50">
        <f t="shared" si="69"/>
        <v>0.7221617231709887</v>
      </c>
      <c r="BB106" s="50">
        <f t="shared" si="70"/>
        <v>-0.5930003345171603</v>
      </c>
      <c r="BC106" s="51">
        <f t="shared" si="71"/>
        <v>-2.4366819677109075</v>
      </c>
      <c r="BE106" s="4"/>
      <c r="BF106" s="4"/>
      <c r="BG106" s="4"/>
      <c r="BH106" s="4"/>
      <c r="BJ106" s="4"/>
      <c r="BK106" s="4"/>
      <c r="BL106" s="4"/>
      <c r="BM106" s="4"/>
    </row>
    <row r="107" spans="1:65" ht="12.75">
      <c r="A107" s="34">
        <v>5207</v>
      </c>
      <c r="B107" s="35">
        <v>324.477473</v>
      </c>
      <c r="C107" s="8">
        <v>179.693169</v>
      </c>
      <c r="D107" s="8">
        <v>247.949991</v>
      </c>
      <c r="E107" s="8">
        <v>410.659579</v>
      </c>
      <c r="F107" s="8">
        <v>16.863515</v>
      </c>
      <c r="G107" s="8">
        <v>22.771506</v>
      </c>
      <c r="H107" s="8">
        <v>6.889434</v>
      </c>
      <c r="I107" s="36">
        <v>1209.304667</v>
      </c>
      <c r="J107" s="37">
        <f t="shared" si="77"/>
        <v>0.2683173908564763</v>
      </c>
      <c r="K107" s="9">
        <f t="shared" si="77"/>
        <v>0.14859214051143654</v>
      </c>
      <c r="L107" s="9">
        <f t="shared" si="77"/>
        <v>0.20503517249718842</v>
      </c>
      <c r="M107" s="9">
        <f t="shared" si="77"/>
        <v>0.33958322514271744</v>
      </c>
      <c r="N107" s="9">
        <f t="shared" si="77"/>
        <v>0.013944802711986885</v>
      </c>
      <c r="O107" s="9">
        <f t="shared" si="77"/>
        <v>0.018830247349074358</v>
      </c>
      <c r="P107" s="14">
        <f t="shared" si="76"/>
        <v>0.005697020931119915</v>
      </c>
      <c r="Q107" s="35">
        <f t="shared" si="41"/>
        <v>331.36690699999997</v>
      </c>
      <c r="R107" s="8">
        <f t="shared" si="42"/>
        <v>433.431085</v>
      </c>
      <c r="S107" s="8">
        <f t="shared" si="43"/>
        <v>427.64316</v>
      </c>
      <c r="T107" s="36">
        <f t="shared" si="44"/>
        <v>16.863515</v>
      </c>
      <c r="U107" s="17">
        <f t="shared" si="72"/>
        <v>0.2740144117875962</v>
      </c>
      <c r="V107" s="9">
        <f t="shared" si="73"/>
        <v>0.3584134724917918</v>
      </c>
      <c r="W107" s="9">
        <f t="shared" si="74"/>
        <v>0.353627313008625</v>
      </c>
      <c r="X107" s="14">
        <f t="shared" si="75"/>
        <v>0.013944802711986885</v>
      </c>
      <c r="Y107" s="35">
        <v>344.859331</v>
      </c>
      <c r="Z107" s="8">
        <v>181.933466</v>
      </c>
      <c r="AA107" s="8">
        <v>251.285065</v>
      </c>
      <c r="AB107" s="8">
        <v>399.06658999999996</v>
      </c>
      <c r="AC107" s="8">
        <v>7.404895</v>
      </c>
      <c r="AD107" s="8">
        <v>17.867082</v>
      </c>
      <c r="AE107" s="8">
        <v>6.888237</v>
      </c>
      <c r="AF107" s="36">
        <v>1209.3046659999998</v>
      </c>
      <c r="AG107" s="38">
        <f t="shared" si="53"/>
        <v>0.28517158695460487</v>
      </c>
      <c r="AH107" s="44">
        <f t="shared" si="54"/>
        <v>0.15044469021304124</v>
      </c>
      <c r="AI107" s="44">
        <f t="shared" si="55"/>
        <v>0.20779301681137063</v>
      </c>
      <c r="AJ107" s="44">
        <f t="shared" si="56"/>
        <v>0.32999673356920894</v>
      </c>
      <c r="AK107" s="44">
        <f t="shared" si="57"/>
        <v>0.0061232667019881755</v>
      </c>
      <c r="AL107" s="44">
        <f t="shared" si="58"/>
        <v>0.014774673816751257</v>
      </c>
      <c r="AM107" s="45">
        <f t="shared" si="59"/>
        <v>0.0056960311061133116</v>
      </c>
      <c r="AN107" s="42">
        <f t="shared" si="60"/>
        <v>351.747568</v>
      </c>
      <c r="AO107" s="21">
        <f t="shared" si="61"/>
        <v>416.93367199999994</v>
      </c>
      <c r="AP107" s="21">
        <f t="shared" si="62"/>
        <v>433.218531</v>
      </c>
      <c r="AQ107" s="43">
        <f t="shared" si="63"/>
        <v>7.404895</v>
      </c>
      <c r="AR107" s="38">
        <f t="shared" si="64"/>
        <v>0.29086761806071815</v>
      </c>
      <c r="AS107" s="44">
        <f t="shared" si="65"/>
        <v>0.3447714073859602</v>
      </c>
      <c r="AT107" s="44">
        <f t="shared" si="66"/>
        <v>0.3582377070244119</v>
      </c>
      <c r="AU107" s="45">
        <f t="shared" si="67"/>
        <v>0.0061232667019881755</v>
      </c>
      <c r="AV107" s="49">
        <f t="shared" si="49"/>
        <v>20.380661000000032</v>
      </c>
      <c r="AW107" s="50">
        <f t="shared" si="50"/>
        <v>-16.49741300000005</v>
      </c>
      <c r="AX107" s="50">
        <f t="shared" si="51"/>
        <v>5.575370999999961</v>
      </c>
      <c r="AY107" s="80">
        <f t="shared" si="52"/>
        <v>-9.45862</v>
      </c>
      <c r="AZ107" s="49">
        <f t="shared" si="68"/>
        <v>1.6853206273121923</v>
      </c>
      <c r="BA107" s="50">
        <f t="shared" si="69"/>
        <v>-1.3642065105831602</v>
      </c>
      <c r="BB107" s="50">
        <f t="shared" si="70"/>
        <v>0.46103940157868895</v>
      </c>
      <c r="BC107" s="51">
        <f t="shared" si="71"/>
        <v>-0.7821536009998711</v>
      </c>
      <c r="BE107" s="4"/>
      <c r="BF107" s="4"/>
      <c r="BG107" s="4"/>
      <c r="BH107" s="4"/>
      <c r="BJ107" s="4"/>
      <c r="BK107" s="4"/>
      <c r="BL107" s="4"/>
      <c r="BM107" s="4"/>
    </row>
    <row r="108" spans="1:65" ht="12.75">
      <c r="A108" s="34">
        <v>5208</v>
      </c>
      <c r="B108" s="35">
        <v>554.237553</v>
      </c>
      <c r="C108" s="8">
        <v>144.057551</v>
      </c>
      <c r="D108" s="8">
        <v>690.502241</v>
      </c>
      <c r="E108" s="8">
        <v>1612.7285120000001</v>
      </c>
      <c r="F108" s="8">
        <v>87.114781</v>
      </c>
      <c r="G108" s="8">
        <v>176.49053800000002</v>
      </c>
      <c r="H108" s="8">
        <v>29.097851</v>
      </c>
      <c r="I108" s="36">
        <v>3294.229027</v>
      </c>
      <c r="J108" s="37">
        <f t="shared" si="77"/>
        <v>0.1682449970713588</v>
      </c>
      <c r="K108" s="9">
        <f t="shared" si="77"/>
        <v>0.04373027795556487</v>
      </c>
      <c r="L108" s="9">
        <f t="shared" si="77"/>
        <v>0.2096096644588276</v>
      </c>
      <c r="M108" s="9">
        <f t="shared" si="77"/>
        <v>0.48956174533762925</v>
      </c>
      <c r="N108" s="9">
        <f t="shared" si="77"/>
        <v>0.026444664377004167</v>
      </c>
      <c r="O108" s="9">
        <f t="shared" si="77"/>
        <v>0.05357567326177289</v>
      </c>
      <c r="P108" s="14">
        <f t="shared" si="76"/>
        <v>0.008832977537842575</v>
      </c>
      <c r="Q108" s="35">
        <f t="shared" si="41"/>
        <v>583.335404</v>
      </c>
      <c r="R108" s="8">
        <f t="shared" si="42"/>
        <v>1789.2190500000002</v>
      </c>
      <c r="S108" s="8">
        <f t="shared" si="43"/>
        <v>834.559792</v>
      </c>
      <c r="T108" s="36">
        <f t="shared" si="44"/>
        <v>87.114781</v>
      </c>
      <c r="U108" s="17">
        <f t="shared" si="72"/>
        <v>0.17707797460920136</v>
      </c>
      <c r="V108" s="9">
        <f t="shared" si="73"/>
        <v>0.5431374185994021</v>
      </c>
      <c r="W108" s="9">
        <f t="shared" si="74"/>
        <v>0.25333994241439245</v>
      </c>
      <c r="X108" s="14">
        <f t="shared" si="75"/>
        <v>0.026444664377004167</v>
      </c>
      <c r="Y108" s="35">
        <v>641.109946</v>
      </c>
      <c r="Z108" s="8">
        <v>147.419318</v>
      </c>
      <c r="AA108" s="8">
        <v>711.470449</v>
      </c>
      <c r="AB108" s="8">
        <v>1551.3464740000002</v>
      </c>
      <c r="AC108" s="8">
        <v>46.903536</v>
      </c>
      <c r="AD108" s="8">
        <v>167.22829099999998</v>
      </c>
      <c r="AE108" s="8">
        <v>28.751005</v>
      </c>
      <c r="AF108" s="36">
        <v>3294.229019</v>
      </c>
      <c r="AG108" s="38">
        <f t="shared" si="53"/>
        <v>0.19461608186479018</v>
      </c>
      <c r="AH108" s="44">
        <f t="shared" si="54"/>
        <v>0.04475077986130562</v>
      </c>
      <c r="AI108" s="44">
        <f t="shared" si="55"/>
        <v>0.2159747980995494</v>
      </c>
      <c r="AJ108" s="44">
        <f t="shared" si="56"/>
        <v>0.47092854239487586</v>
      </c>
      <c r="AK108" s="44">
        <f t="shared" si="57"/>
        <v>0.01423809201350954</v>
      </c>
      <c r="AL108" s="44">
        <f t="shared" si="58"/>
        <v>0.050764014775345485</v>
      </c>
      <c r="AM108" s="45">
        <f t="shared" si="59"/>
        <v>0.008727688562134694</v>
      </c>
      <c r="AN108" s="42">
        <f t="shared" si="60"/>
        <v>669.860951</v>
      </c>
      <c r="AO108" s="21">
        <f t="shared" si="61"/>
        <v>1718.574765</v>
      </c>
      <c r="AP108" s="21">
        <f t="shared" si="62"/>
        <v>858.889767</v>
      </c>
      <c r="AQ108" s="43">
        <f t="shared" si="63"/>
        <v>46.903536</v>
      </c>
      <c r="AR108" s="38">
        <f t="shared" si="64"/>
        <v>0.20334377042692486</v>
      </c>
      <c r="AS108" s="44">
        <f t="shared" si="65"/>
        <v>0.5216925571702213</v>
      </c>
      <c r="AT108" s="44">
        <f t="shared" si="66"/>
        <v>0.260725577960855</v>
      </c>
      <c r="AU108" s="45">
        <f t="shared" si="67"/>
        <v>0.01423809201350954</v>
      </c>
      <c r="AV108" s="49">
        <f t="shared" si="49"/>
        <v>86.52554699999996</v>
      </c>
      <c r="AW108" s="50">
        <f t="shared" si="50"/>
        <v>-70.64428500000008</v>
      </c>
      <c r="AX108" s="50">
        <f t="shared" si="51"/>
        <v>24.32997499999999</v>
      </c>
      <c r="AY108" s="80">
        <f t="shared" si="52"/>
        <v>-40.21124499999999</v>
      </c>
      <c r="AZ108" s="49">
        <f t="shared" si="68"/>
        <v>2.6265795817723507</v>
      </c>
      <c r="BA108" s="50">
        <f t="shared" si="69"/>
        <v>-2.1444861429180784</v>
      </c>
      <c r="BB108" s="50">
        <f t="shared" si="70"/>
        <v>0.7385635546462543</v>
      </c>
      <c r="BC108" s="51">
        <f t="shared" si="71"/>
        <v>-1.2206572363494628</v>
      </c>
      <c r="BE108" s="4"/>
      <c r="BF108" s="4"/>
      <c r="BG108" s="4"/>
      <c r="BH108" s="4"/>
      <c r="BJ108" s="4"/>
      <c r="BK108" s="4"/>
      <c r="BL108" s="4"/>
      <c r="BM108" s="4"/>
    </row>
    <row r="109" spans="1:65" ht="12.75">
      <c r="A109" s="34">
        <v>5301</v>
      </c>
      <c r="B109" s="35">
        <v>231.007581</v>
      </c>
      <c r="C109" s="8">
        <v>97.557399</v>
      </c>
      <c r="D109" s="8">
        <v>95.44659</v>
      </c>
      <c r="E109" s="8">
        <v>1411.864006</v>
      </c>
      <c r="F109" s="8">
        <v>26.347219</v>
      </c>
      <c r="G109" s="8">
        <v>214.345649</v>
      </c>
      <c r="H109" s="8">
        <v>8.212005</v>
      </c>
      <c r="I109" s="36">
        <v>2084.780449</v>
      </c>
      <c r="J109" s="37">
        <f t="shared" si="77"/>
        <v>0.11080667084671035</v>
      </c>
      <c r="K109" s="9">
        <f t="shared" si="77"/>
        <v>0.04679504695412654</v>
      </c>
      <c r="L109" s="9">
        <f t="shared" si="77"/>
        <v>0.04578256192194366</v>
      </c>
      <c r="M109" s="9">
        <f t="shared" si="77"/>
        <v>0.677224312362112</v>
      </c>
      <c r="N109" s="9">
        <f t="shared" si="77"/>
        <v>0.012637886647794442</v>
      </c>
      <c r="O109" s="9">
        <f t="shared" si="77"/>
        <v>0.10281449497610864</v>
      </c>
      <c r="P109" s="14">
        <f t="shared" si="76"/>
        <v>0.003939026291204442</v>
      </c>
      <c r="Q109" s="35">
        <f t="shared" si="41"/>
        <v>239.219586</v>
      </c>
      <c r="R109" s="8">
        <f t="shared" si="42"/>
        <v>1626.209655</v>
      </c>
      <c r="S109" s="8">
        <f t="shared" si="43"/>
        <v>193.003989</v>
      </c>
      <c r="T109" s="36">
        <f t="shared" si="44"/>
        <v>26.347219</v>
      </c>
      <c r="U109" s="17">
        <f t="shared" si="72"/>
        <v>0.11474569713791478</v>
      </c>
      <c r="V109" s="9">
        <f t="shared" si="73"/>
        <v>0.7800388073382207</v>
      </c>
      <c r="W109" s="9">
        <f t="shared" si="74"/>
        <v>0.0925776088760702</v>
      </c>
      <c r="X109" s="14">
        <f t="shared" si="75"/>
        <v>0.012637886647794442</v>
      </c>
      <c r="Y109" s="35">
        <v>284.880741</v>
      </c>
      <c r="Z109" s="8">
        <v>97.620582</v>
      </c>
      <c r="AA109" s="8">
        <v>103.353118</v>
      </c>
      <c r="AB109" s="8">
        <v>1360.987765</v>
      </c>
      <c r="AC109" s="8">
        <v>14.639805</v>
      </c>
      <c r="AD109" s="8">
        <v>215.086433</v>
      </c>
      <c r="AE109" s="8">
        <v>8.212005</v>
      </c>
      <c r="AF109" s="36">
        <v>2084.780449</v>
      </c>
      <c r="AG109" s="38">
        <f t="shared" si="53"/>
        <v>0.13664783797097094</v>
      </c>
      <c r="AH109" s="44">
        <f t="shared" si="54"/>
        <v>0.04682535374256093</v>
      </c>
      <c r="AI109" s="44">
        <f t="shared" si="55"/>
        <v>0.04957506103320139</v>
      </c>
      <c r="AJ109" s="44">
        <f t="shared" si="56"/>
        <v>0.6528206678323469</v>
      </c>
      <c r="AK109" s="44">
        <f t="shared" si="57"/>
        <v>0.007022228650994031</v>
      </c>
      <c r="AL109" s="44">
        <f t="shared" si="58"/>
        <v>0.10316982447872142</v>
      </c>
      <c r="AM109" s="45">
        <f t="shared" si="59"/>
        <v>0.003939026291204442</v>
      </c>
      <c r="AN109" s="42">
        <f t="shared" si="60"/>
        <v>293.092746</v>
      </c>
      <c r="AO109" s="21">
        <f t="shared" si="61"/>
        <v>1576.074198</v>
      </c>
      <c r="AP109" s="21">
        <f t="shared" si="62"/>
        <v>200.9737</v>
      </c>
      <c r="AQ109" s="43">
        <f t="shared" si="63"/>
        <v>14.639805</v>
      </c>
      <c r="AR109" s="38">
        <f t="shared" si="64"/>
        <v>0.14058686426217537</v>
      </c>
      <c r="AS109" s="44">
        <f t="shared" si="65"/>
        <v>0.7559904923110684</v>
      </c>
      <c r="AT109" s="44">
        <f t="shared" si="66"/>
        <v>0.09640041477576233</v>
      </c>
      <c r="AU109" s="45">
        <f t="shared" si="67"/>
        <v>0.007022228650994031</v>
      </c>
      <c r="AV109" s="49">
        <f t="shared" si="49"/>
        <v>53.873159999999984</v>
      </c>
      <c r="AW109" s="50">
        <f t="shared" si="50"/>
        <v>-50.13545700000009</v>
      </c>
      <c r="AX109" s="50">
        <f t="shared" si="51"/>
        <v>7.969711000000018</v>
      </c>
      <c r="AY109" s="80">
        <f t="shared" si="52"/>
        <v>-11.707413999999998</v>
      </c>
      <c r="AZ109" s="49">
        <f t="shared" si="68"/>
        <v>2.5841167124260584</v>
      </c>
      <c r="BA109" s="50">
        <f t="shared" si="69"/>
        <v>-2.4048315027152323</v>
      </c>
      <c r="BB109" s="50">
        <f t="shared" si="70"/>
        <v>0.3822805899692139</v>
      </c>
      <c r="BC109" s="51">
        <f t="shared" si="71"/>
        <v>-0.5615657996800411</v>
      </c>
      <c r="BE109" s="4"/>
      <c r="BF109" s="4"/>
      <c r="BG109" s="4"/>
      <c r="BH109" s="4"/>
      <c r="BJ109" s="4"/>
      <c r="BK109" s="4"/>
      <c r="BL109" s="4"/>
      <c r="BM109" s="4"/>
    </row>
    <row r="110" spans="1:65" ht="12.75">
      <c r="A110" s="34">
        <v>5302</v>
      </c>
      <c r="B110" s="35">
        <v>848.658477</v>
      </c>
      <c r="C110" s="8">
        <v>210.825864</v>
      </c>
      <c r="D110" s="8">
        <v>251.906612</v>
      </c>
      <c r="E110" s="8">
        <v>1530.216725</v>
      </c>
      <c r="F110" s="8">
        <v>99.007352</v>
      </c>
      <c r="G110" s="8">
        <v>179.101957</v>
      </c>
      <c r="H110" s="8">
        <v>16.278536</v>
      </c>
      <c r="I110" s="36">
        <v>3135.9955229999996</v>
      </c>
      <c r="J110" s="37">
        <f t="shared" si="77"/>
        <v>0.2706185231374771</v>
      </c>
      <c r="K110" s="9">
        <f t="shared" si="77"/>
        <v>0.06722773117938537</v>
      </c>
      <c r="L110" s="9">
        <f t="shared" si="77"/>
        <v>0.08032747819710456</v>
      </c>
      <c r="M110" s="9">
        <f t="shared" si="77"/>
        <v>0.48795245840661877</v>
      </c>
      <c r="N110" s="9">
        <f t="shared" si="77"/>
        <v>0.03157126701038342</v>
      </c>
      <c r="O110" s="9">
        <f t="shared" si="77"/>
        <v>0.057111674964594655</v>
      </c>
      <c r="P110" s="14">
        <f t="shared" si="76"/>
        <v>0.005190867104436233</v>
      </c>
      <c r="Q110" s="35">
        <f t="shared" si="41"/>
        <v>864.937013</v>
      </c>
      <c r="R110" s="8">
        <f t="shared" si="42"/>
        <v>1709.318682</v>
      </c>
      <c r="S110" s="8">
        <f t="shared" si="43"/>
        <v>462.732476</v>
      </c>
      <c r="T110" s="36">
        <f t="shared" si="44"/>
        <v>99.007352</v>
      </c>
      <c r="U110" s="17">
        <f t="shared" si="72"/>
        <v>0.2758093902419133</v>
      </c>
      <c r="V110" s="9">
        <f t="shared" si="73"/>
        <v>0.5450641333712135</v>
      </c>
      <c r="W110" s="9">
        <f t="shared" si="74"/>
        <v>0.14755520937648994</v>
      </c>
      <c r="X110" s="14">
        <f t="shared" si="75"/>
        <v>0.03157126701038342</v>
      </c>
      <c r="Y110" s="35">
        <v>936.444197</v>
      </c>
      <c r="Z110" s="8">
        <v>207.6769</v>
      </c>
      <c r="AA110" s="8">
        <v>259.448362</v>
      </c>
      <c r="AB110" s="8">
        <v>1482.238169</v>
      </c>
      <c r="AC110" s="8">
        <v>78.968051</v>
      </c>
      <c r="AD110" s="8">
        <v>157.103207</v>
      </c>
      <c r="AE110" s="8">
        <v>14.116635</v>
      </c>
      <c r="AF110" s="36">
        <v>3135.9955209999994</v>
      </c>
      <c r="AG110" s="38">
        <f t="shared" si="53"/>
        <v>0.2986114585087691</v>
      </c>
      <c r="AH110" s="44">
        <f t="shared" si="54"/>
        <v>0.06622359581729544</v>
      </c>
      <c r="AI110" s="44">
        <f t="shared" si="55"/>
        <v>0.08273237640078097</v>
      </c>
      <c r="AJ110" s="44">
        <f t="shared" si="56"/>
        <v>0.47265315212632725</v>
      </c>
      <c r="AK110" s="44">
        <f t="shared" si="57"/>
        <v>0.02518117466075222</v>
      </c>
      <c r="AL110" s="44">
        <f t="shared" si="58"/>
        <v>0.05009675742448438</v>
      </c>
      <c r="AM110" s="45">
        <f t="shared" si="59"/>
        <v>0.004501484423834748</v>
      </c>
      <c r="AN110" s="42">
        <f t="shared" si="60"/>
        <v>950.560832</v>
      </c>
      <c r="AO110" s="21">
        <f t="shared" si="61"/>
        <v>1639.3413759999999</v>
      </c>
      <c r="AP110" s="21">
        <f t="shared" si="62"/>
        <v>467.12526199999996</v>
      </c>
      <c r="AQ110" s="43">
        <f t="shared" si="63"/>
        <v>78.968051</v>
      </c>
      <c r="AR110" s="38">
        <f t="shared" si="64"/>
        <v>0.3031129429326038</v>
      </c>
      <c r="AS110" s="44">
        <f t="shared" si="65"/>
        <v>0.5227499095508116</v>
      </c>
      <c r="AT110" s="44">
        <f t="shared" si="66"/>
        <v>0.1489559722180764</v>
      </c>
      <c r="AU110" s="45">
        <f t="shared" si="67"/>
        <v>0.02518117466075222</v>
      </c>
      <c r="AV110" s="49">
        <f t="shared" si="49"/>
        <v>85.62381900000003</v>
      </c>
      <c r="AW110" s="50">
        <f t="shared" si="50"/>
        <v>-69.97730600000023</v>
      </c>
      <c r="AX110" s="50">
        <f t="shared" si="51"/>
        <v>4.392785999999944</v>
      </c>
      <c r="AY110" s="80">
        <f t="shared" si="52"/>
        <v>-20.039300999999995</v>
      </c>
      <c r="AZ110" s="49">
        <f t="shared" si="68"/>
        <v>2.7303552690690513</v>
      </c>
      <c r="BA110" s="50">
        <f t="shared" si="69"/>
        <v>-2.2314223820401935</v>
      </c>
      <c r="BB110" s="50">
        <f t="shared" si="70"/>
        <v>0.1400762841586467</v>
      </c>
      <c r="BC110" s="51">
        <f t="shared" si="71"/>
        <v>-0.6390092349631202</v>
      </c>
      <c r="BE110" s="4"/>
      <c r="BF110" s="4"/>
      <c r="BG110" s="4"/>
      <c r="BH110" s="4"/>
      <c r="BJ110" s="4"/>
      <c r="BK110" s="4"/>
      <c r="BL110" s="4"/>
      <c r="BM110" s="4"/>
    </row>
    <row r="111" spans="1:65" ht="12.75">
      <c r="A111" s="34">
        <v>5303</v>
      </c>
      <c r="B111" s="35">
        <v>51.811165</v>
      </c>
      <c r="C111" s="8">
        <v>5.269947</v>
      </c>
      <c r="D111" s="8">
        <v>41.917575</v>
      </c>
      <c r="E111" s="8">
        <v>657.1916249999999</v>
      </c>
      <c r="F111" s="8">
        <v>23.268043</v>
      </c>
      <c r="G111" s="8">
        <v>33.134365</v>
      </c>
      <c r="H111" s="8">
        <v>1.693479</v>
      </c>
      <c r="I111" s="36">
        <v>814.286199</v>
      </c>
      <c r="J111" s="37">
        <f t="shared" si="77"/>
        <v>0.06362770861599731</v>
      </c>
      <c r="K111" s="9">
        <f t="shared" si="77"/>
        <v>0.006471860884381758</v>
      </c>
      <c r="L111" s="9">
        <f t="shared" si="77"/>
        <v>0.0514776930414364</v>
      </c>
      <c r="M111" s="9">
        <f t="shared" si="77"/>
        <v>0.80707695378735</v>
      </c>
      <c r="N111" s="9">
        <f t="shared" si="77"/>
        <v>0.02857477263961341</v>
      </c>
      <c r="O111" s="9">
        <f t="shared" si="77"/>
        <v>0.04069130121656403</v>
      </c>
      <c r="P111" s="14">
        <f t="shared" si="76"/>
        <v>0.0020797098146569473</v>
      </c>
      <c r="Q111" s="35">
        <f t="shared" si="41"/>
        <v>53.504644</v>
      </c>
      <c r="R111" s="8">
        <f t="shared" si="42"/>
        <v>690.3259899999999</v>
      </c>
      <c r="S111" s="8">
        <f t="shared" si="43"/>
        <v>47.187522</v>
      </c>
      <c r="T111" s="36">
        <f t="shared" si="44"/>
        <v>23.268043</v>
      </c>
      <c r="U111" s="17">
        <f t="shared" si="72"/>
        <v>0.06570741843065425</v>
      </c>
      <c r="V111" s="9">
        <f t="shared" si="73"/>
        <v>0.8477682550039141</v>
      </c>
      <c r="W111" s="9">
        <f t="shared" si="74"/>
        <v>0.057949553925818166</v>
      </c>
      <c r="X111" s="14">
        <f t="shared" si="75"/>
        <v>0.02857477263961341</v>
      </c>
      <c r="Y111" s="35">
        <v>57.371983</v>
      </c>
      <c r="Z111" s="8">
        <v>4.285309</v>
      </c>
      <c r="AA111" s="8">
        <v>46.16137</v>
      </c>
      <c r="AB111" s="8">
        <v>650.0517699999999</v>
      </c>
      <c r="AC111" s="8">
        <v>18.245837</v>
      </c>
      <c r="AD111" s="8">
        <v>36.706024</v>
      </c>
      <c r="AE111" s="8">
        <v>1.46391</v>
      </c>
      <c r="AF111" s="36">
        <v>814.286203</v>
      </c>
      <c r="AG111" s="38">
        <f t="shared" si="53"/>
        <v>0.07045677928774524</v>
      </c>
      <c r="AH111" s="44">
        <f t="shared" si="54"/>
        <v>0.005262657042772746</v>
      </c>
      <c r="AI111" s="44">
        <f t="shared" si="55"/>
        <v>0.05668936800929374</v>
      </c>
      <c r="AJ111" s="44">
        <f t="shared" si="56"/>
        <v>0.7983087160243028</v>
      </c>
      <c r="AK111" s="44">
        <f t="shared" si="57"/>
        <v>0.022407154907460248</v>
      </c>
      <c r="AL111" s="44">
        <f t="shared" si="58"/>
        <v>0.045077546500330655</v>
      </c>
      <c r="AM111" s="45">
        <f t="shared" si="59"/>
        <v>0.0017977831403722464</v>
      </c>
      <c r="AN111" s="42">
        <f t="shared" si="60"/>
        <v>58.835893</v>
      </c>
      <c r="AO111" s="21">
        <f t="shared" si="61"/>
        <v>686.7577939999999</v>
      </c>
      <c r="AP111" s="21">
        <f t="shared" si="62"/>
        <v>50.446678999999996</v>
      </c>
      <c r="AQ111" s="43">
        <f t="shared" si="63"/>
        <v>18.245837</v>
      </c>
      <c r="AR111" s="38">
        <f t="shared" si="64"/>
        <v>0.07225456242811748</v>
      </c>
      <c r="AS111" s="44">
        <f t="shared" si="65"/>
        <v>0.8433862625246334</v>
      </c>
      <c r="AT111" s="44">
        <f t="shared" si="66"/>
        <v>0.061952025052066484</v>
      </c>
      <c r="AU111" s="45">
        <f t="shared" si="67"/>
        <v>0.022407154907460248</v>
      </c>
      <c r="AV111" s="49">
        <f t="shared" si="49"/>
        <v>5.331249</v>
      </c>
      <c r="AW111" s="50">
        <f t="shared" si="50"/>
        <v>-3.568196000000057</v>
      </c>
      <c r="AX111" s="50">
        <f t="shared" si="51"/>
        <v>3.2591569999999948</v>
      </c>
      <c r="AY111" s="80">
        <f t="shared" si="52"/>
        <v>-5.022205999999997</v>
      </c>
      <c r="AZ111" s="49">
        <f t="shared" si="68"/>
        <v>0.6547143997463228</v>
      </c>
      <c r="BA111" s="50">
        <f t="shared" si="69"/>
        <v>-0.43819924792806164</v>
      </c>
      <c r="BB111" s="50">
        <f t="shared" si="70"/>
        <v>0.4002471126248318</v>
      </c>
      <c r="BC111" s="51">
        <f t="shared" si="71"/>
        <v>-0.6167617732153161</v>
      </c>
      <c r="BE111" s="4"/>
      <c r="BF111" s="4"/>
      <c r="BG111" s="4"/>
      <c r="BH111" s="4"/>
      <c r="BJ111" s="4"/>
      <c r="BK111" s="4"/>
      <c r="BL111" s="4"/>
      <c r="BM111" s="4"/>
    </row>
    <row r="112" spans="1:65" ht="12.75">
      <c r="A112" s="34">
        <v>5304</v>
      </c>
      <c r="B112" s="35">
        <v>454.822174</v>
      </c>
      <c r="C112" s="8">
        <v>216.732419</v>
      </c>
      <c r="D112" s="8">
        <v>122.508181</v>
      </c>
      <c r="E112" s="8">
        <v>623.85779</v>
      </c>
      <c r="F112" s="8">
        <v>30.353957</v>
      </c>
      <c r="G112" s="8">
        <v>91.188183</v>
      </c>
      <c r="H112" s="8">
        <v>3.629201</v>
      </c>
      <c r="I112" s="36">
        <v>1543.091905</v>
      </c>
      <c r="J112" s="37">
        <f t="shared" si="77"/>
        <v>0.29474730087447387</v>
      </c>
      <c r="K112" s="9">
        <f t="shared" si="77"/>
        <v>0.14045334454657774</v>
      </c>
      <c r="L112" s="9">
        <f t="shared" si="77"/>
        <v>0.07939137040576984</v>
      </c>
      <c r="M112" s="9">
        <f t="shared" si="77"/>
        <v>0.40429075415310406</v>
      </c>
      <c r="N112" s="9">
        <f t="shared" si="77"/>
        <v>0.019670867886511272</v>
      </c>
      <c r="O112" s="9">
        <f t="shared" si="77"/>
        <v>0.059094460093094714</v>
      </c>
      <c r="P112" s="14">
        <f t="shared" si="76"/>
        <v>0.002351902040468549</v>
      </c>
      <c r="Q112" s="35">
        <f t="shared" si="41"/>
        <v>458.45137500000004</v>
      </c>
      <c r="R112" s="8">
        <f t="shared" si="42"/>
        <v>715.045973</v>
      </c>
      <c r="S112" s="8">
        <f t="shared" si="43"/>
        <v>339.2406</v>
      </c>
      <c r="T112" s="36">
        <f t="shared" si="44"/>
        <v>30.353957</v>
      </c>
      <c r="U112" s="17">
        <f t="shared" si="72"/>
        <v>0.2970992029149424</v>
      </c>
      <c r="V112" s="9">
        <f t="shared" si="73"/>
        <v>0.4633852142461988</v>
      </c>
      <c r="W112" s="9">
        <f t="shared" si="74"/>
        <v>0.21984471495234756</v>
      </c>
      <c r="X112" s="14">
        <f t="shared" si="75"/>
        <v>0.019670867886511272</v>
      </c>
      <c r="Y112" s="35">
        <v>483.236619</v>
      </c>
      <c r="Z112" s="8">
        <v>215.049907</v>
      </c>
      <c r="AA112" s="8">
        <v>128.838405</v>
      </c>
      <c r="AB112" s="8">
        <v>605.05201</v>
      </c>
      <c r="AC112" s="8">
        <v>16.563542</v>
      </c>
      <c r="AD112" s="8">
        <v>90.722228</v>
      </c>
      <c r="AE112" s="8">
        <v>3.629201</v>
      </c>
      <c r="AF112" s="36">
        <v>1543.091912</v>
      </c>
      <c r="AG112" s="38">
        <f t="shared" si="53"/>
        <v>0.31316126890057144</v>
      </c>
      <c r="AH112" s="44">
        <f t="shared" si="54"/>
        <v>0.13936299341807512</v>
      </c>
      <c r="AI112" s="44">
        <f t="shared" si="55"/>
        <v>0.08349366916029541</v>
      </c>
      <c r="AJ112" s="44">
        <f t="shared" si="56"/>
        <v>0.3921036770651713</v>
      </c>
      <c r="AK112" s="44">
        <f t="shared" si="57"/>
        <v>0.010733995782318618</v>
      </c>
      <c r="AL112" s="44">
        <f t="shared" si="58"/>
        <v>0.058792498169446365</v>
      </c>
      <c r="AM112" s="45">
        <f t="shared" si="59"/>
        <v>0.002351902040468549</v>
      </c>
      <c r="AN112" s="42">
        <f t="shared" si="60"/>
        <v>486.86582000000004</v>
      </c>
      <c r="AO112" s="21">
        <f t="shared" si="61"/>
        <v>695.774238</v>
      </c>
      <c r="AP112" s="21">
        <f t="shared" si="62"/>
        <v>343.888312</v>
      </c>
      <c r="AQ112" s="43">
        <f t="shared" si="63"/>
        <v>16.563542</v>
      </c>
      <c r="AR112" s="38">
        <f t="shared" si="64"/>
        <v>0.31551317094104</v>
      </c>
      <c r="AS112" s="44">
        <f t="shared" si="65"/>
        <v>0.45089617523461767</v>
      </c>
      <c r="AT112" s="44">
        <f t="shared" si="66"/>
        <v>0.22285666257837053</v>
      </c>
      <c r="AU112" s="45">
        <f t="shared" si="67"/>
        <v>0.010733995782318618</v>
      </c>
      <c r="AV112" s="49">
        <f t="shared" si="49"/>
        <v>28.414445</v>
      </c>
      <c r="AW112" s="50">
        <f t="shared" si="50"/>
        <v>-19.271735000000035</v>
      </c>
      <c r="AX112" s="50">
        <f t="shared" si="51"/>
        <v>4.647712000000013</v>
      </c>
      <c r="AY112" s="80">
        <f t="shared" si="52"/>
        <v>-13.790415</v>
      </c>
      <c r="AZ112" s="49">
        <f t="shared" si="68"/>
        <v>1.8413968026097571</v>
      </c>
      <c r="BA112" s="50">
        <f t="shared" si="69"/>
        <v>-1.2489039011581105</v>
      </c>
      <c r="BB112" s="50">
        <f t="shared" si="70"/>
        <v>0.30119476260229705</v>
      </c>
      <c r="BC112" s="51">
        <f t="shared" si="71"/>
        <v>-0.8936872104192655</v>
      </c>
      <c r="BE112" s="4"/>
      <c r="BF112" s="4"/>
      <c r="BG112" s="4"/>
      <c r="BH112" s="4"/>
      <c r="BJ112" s="4"/>
      <c r="BK112" s="4"/>
      <c r="BL112" s="4"/>
      <c r="BM112" s="4"/>
    </row>
    <row r="113" spans="1:65" ht="12.75">
      <c r="A113" s="34">
        <v>5305</v>
      </c>
      <c r="B113" s="35">
        <v>567.164304</v>
      </c>
      <c r="C113" s="8">
        <v>125.196786</v>
      </c>
      <c r="D113" s="8">
        <v>87.296098</v>
      </c>
      <c r="E113" s="8">
        <v>1075.9477820000002</v>
      </c>
      <c r="F113" s="8">
        <v>64.050728</v>
      </c>
      <c r="G113" s="8">
        <v>123.44199</v>
      </c>
      <c r="H113" s="8">
        <v>11.316574</v>
      </c>
      <c r="I113" s="36">
        <v>2054.4142620000002</v>
      </c>
      <c r="J113" s="37">
        <f t="shared" si="77"/>
        <v>0.2760710507567533</v>
      </c>
      <c r="K113" s="9">
        <f t="shared" si="77"/>
        <v>0.060940380095550556</v>
      </c>
      <c r="L113" s="9">
        <f t="shared" si="77"/>
        <v>0.04249196455393376</v>
      </c>
      <c r="M113" s="9">
        <f t="shared" si="77"/>
        <v>0.5237248406524156</v>
      </c>
      <c r="N113" s="9">
        <f t="shared" si="77"/>
        <v>0.031177123905694538</v>
      </c>
      <c r="O113" s="9">
        <f t="shared" si="77"/>
        <v>0.06008622130564239</v>
      </c>
      <c r="P113" s="14">
        <f t="shared" si="76"/>
        <v>0.00550841873000977</v>
      </c>
      <c r="Q113" s="35">
        <f t="shared" si="41"/>
        <v>578.480878</v>
      </c>
      <c r="R113" s="8">
        <f t="shared" si="42"/>
        <v>1199.3897720000002</v>
      </c>
      <c r="S113" s="8">
        <f t="shared" si="43"/>
        <v>212.492884</v>
      </c>
      <c r="T113" s="36">
        <f t="shared" si="44"/>
        <v>64.050728</v>
      </c>
      <c r="U113" s="17">
        <f t="shared" si="72"/>
        <v>0.2815794694867631</v>
      </c>
      <c r="V113" s="9">
        <f t="shared" si="73"/>
        <v>0.583811061958058</v>
      </c>
      <c r="W113" s="9">
        <f t="shared" si="74"/>
        <v>0.10343234464948432</v>
      </c>
      <c r="X113" s="14">
        <f t="shared" si="75"/>
        <v>0.031177123905694538</v>
      </c>
      <c r="Y113" s="35">
        <v>592.63091</v>
      </c>
      <c r="Z113" s="8">
        <v>118.601186</v>
      </c>
      <c r="AA113" s="8">
        <v>89.087727</v>
      </c>
      <c r="AB113" s="8">
        <v>1049.934604</v>
      </c>
      <c r="AC113" s="8">
        <v>61.265066</v>
      </c>
      <c r="AD113" s="8">
        <v>131.578193</v>
      </c>
      <c r="AE113" s="8">
        <v>11.316574</v>
      </c>
      <c r="AF113" s="36">
        <v>2054.41426</v>
      </c>
      <c r="AG113" s="38">
        <f t="shared" si="53"/>
        <v>0.2884670930112536</v>
      </c>
      <c r="AH113" s="44">
        <f t="shared" si="54"/>
        <v>0.057729927305187285</v>
      </c>
      <c r="AI113" s="44">
        <f t="shared" si="55"/>
        <v>0.0433640520550475</v>
      </c>
      <c r="AJ113" s="44">
        <f t="shared" si="56"/>
        <v>0.5110627507900352</v>
      </c>
      <c r="AK113" s="44">
        <f t="shared" si="57"/>
        <v>0.02982118413661986</v>
      </c>
      <c r="AL113" s="44">
        <f t="shared" si="58"/>
        <v>0.06404657299833327</v>
      </c>
      <c r="AM113" s="45">
        <f t="shared" si="59"/>
        <v>0.00550841873000977</v>
      </c>
      <c r="AN113" s="42">
        <f t="shared" si="60"/>
        <v>603.9474839999999</v>
      </c>
      <c r="AO113" s="21">
        <f t="shared" si="61"/>
        <v>1181.512797</v>
      </c>
      <c r="AP113" s="21">
        <f t="shared" si="62"/>
        <v>207.688913</v>
      </c>
      <c r="AQ113" s="43">
        <f t="shared" si="63"/>
        <v>61.265066</v>
      </c>
      <c r="AR113" s="38">
        <f t="shared" si="64"/>
        <v>0.29397551174126335</v>
      </c>
      <c r="AS113" s="44">
        <f t="shared" si="65"/>
        <v>0.5751093237883684</v>
      </c>
      <c r="AT113" s="44">
        <f t="shared" si="66"/>
        <v>0.10109397936023479</v>
      </c>
      <c r="AU113" s="45">
        <f t="shared" si="67"/>
        <v>0.02982118413661986</v>
      </c>
      <c r="AV113" s="49">
        <f t="shared" si="49"/>
        <v>25.466605999999956</v>
      </c>
      <c r="AW113" s="50">
        <f t="shared" si="50"/>
        <v>-17.87697500000013</v>
      </c>
      <c r="AX113" s="50">
        <f t="shared" si="51"/>
        <v>-4.80397099999999</v>
      </c>
      <c r="AY113" s="80">
        <f t="shared" si="52"/>
        <v>-2.785662000000009</v>
      </c>
      <c r="AZ113" s="49">
        <f t="shared" si="68"/>
        <v>1.239604225450025</v>
      </c>
      <c r="BA113" s="50">
        <f t="shared" si="69"/>
        <v>-0.8701738169689555</v>
      </c>
      <c r="BB113" s="50">
        <f t="shared" si="70"/>
        <v>-0.2338365289249536</v>
      </c>
      <c r="BC113" s="51">
        <f t="shared" si="71"/>
        <v>-0.13559397690746794</v>
      </c>
      <c r="BE113" s="4"/>
      <c r="BF113" s="4"/>
      <c r="BG113" s="4"/>
      <c r="BH113" s="4"/>
      <c r="BJ113" s="4"/>
      <c r="BK113" s="4"/>
      <c r="BL113" s="4"/>
      <c r="BM113" s="4"/>
    </row>
    <row r="114" spans="1:65" ht="12.75">
      <c r="A114" s="34">
        <v>5306</v>
      </c>
      <c r="B114" s="35">
        <v>900.956286</v>
      </c>
      <c r="C114" s="8">
        <v>391.95285</v>
      </c>
      <c r="D114" s="8">
        <v>90.539656</v>
      </c>
      <c r="E114" s="8">
        <v>775.1914160000001</v>
      </c>
      <c r="F114" s="8">
        <v>20.607743</v>
      </c>
      <c r="G114" s="8">
        <v>89.54774</v>
      </c>
      <c r="H114" s="8">
        <v>13.143402</v>
      </c>
      <c r="I114" s="36">
        <v>2281.939093</v>
      </c>
      <c r="J114" s="37">
        <f t="shared" si="77"/>
        <v>0.3948204791108331</v>
      </c>
      <c r="K114" s="9">
        <f t="shared" si="77"/>
        <v>0.171763063791817</v>
      </c>
      <c r="L114" s="9">
        <f t="shared" si="77"/>
        <v>0.039676631281586966</v>
      </c>
      <c r="M114" s="9">
        <f t="shared" si="77"/>
        <v>0.33970732101393564</v>
      </c>
      <c r="N114" s="9">
        <f t="shared" si="77"/>
        <v>0.00903080325991856</v>
      </c>
      <c r="O114" s="9">
        <f t="shared" si="77"/>
        <v>0.03924195009178538</v>
      </c>
      <c r="P114" s="14">
        <f t="shared" si="76"/>
        <v>0.005759751450123389</v>
      </c>
      <c r="Q114" s="35">
        <f t="shared" si="41"/>
        <v>914.099688</v>
      </c>
      <c r="R114" s="8">
        <f t="shared" si="42"/>
        <v>864.7391560000001</v>
      </c>
      <c r="S114" s="8">
        <f t="shared" si="43"/>
        <v>482.492506</v>
      </c>
      <c r="T114" s="36">
        <f t="shared" si="44"/>
        <v>20.607743</v>
      </c>
      <c r="U114" s="17">
        <f t="shared" si="72"/>
        <v>0.40058023056095654</v>
      </c>
      <c r="V114" s="9">
        <f t="shared" si="73"/>
        <v>0.378949271105721</v>
      </c>
      <c r="W114" s="9">
        <f t="shared" si="74"/>
        <v>0.21143969507340396</v>
      </c>
      <c r="X114" s="14">
        <f t="shared" si="75"/>
        <v>0.00903080325991856</v>
      </c>
      <c r="Y114" s="35">
        <v>967.747499</v>
      </c>
      <c r="Z114" s="8">
        <v>393.02989</v>
      </c>
      <c r="AA114" s="8">
        <v>85.920959</v>
      </c>
      <c r="AB114" s="8">
        <v>721.03107</v>
      </c>
      <c r="AC114" s="8">
        <v>19.086403</v>
      </c>
      <c r="AD114" s="8">
        <v>82.43900199999999</v>
      </c>
      <c r="AE114" s="8">
        <v>12.684266</v>
      </c>
      <c r="AF114" s="36">
        <v>2281.939089</v>
      </c>
      <c r="AG114" s="38">
        <f t="shared" si="53"/>
        <v>0.4240899776723357</v>
      </c>
      <c r="AH114" s="44">
        <f t="shared" si="54"/>
        <v>0.1722350483435975</v>
      </c>
      <c r="AI114" s="44">
        <f t="shared" si="55"/>
        <v>0.03765260837310174</v>
      </c>
      <c r="AJ114" s="44">
        <f t="shared" si="56"/>
        <v>0.31597296887187337</v>
      </c>
      <c r="AK114" s="44">
        <f t="shared" si="57"/>
        <v>0.008364115877828997</v>
      </c>
      <c r="AL114" s="44">
        <f t="shared" si="58"/>
        <v>0.03612673197671538</v>
      </c>
      <c r="AM114" s="45">
        <f t="shared" si="59"/>
        <v>0.005558547131652124</v>
      </c>
      <c r="AN114" s="42">
        <f t="shared" si="60"/>
        <v>980.4317649999999</v>
      </c>
      <c r="AO114" s="21">
        <f t="shared" si="61"/>
        <v>803.470072</v>
      </c>
      <c r="AP114" s="21">
        <f t="shared" si="62"/>
        <v>478.950849</v>
      </c>
      <c r="AQ114" s="43">
        <f t="shared" si="63"/>
        <v>19.086403</v>
      </c>
      <c r="AR114" s="38">
        <f t="shared" si="64"/>
        <v>0.4296485248039878</v>
      </c>
      <c r="AS114" s="44">
        <f t="shared" si="65"/>
        <v>0.35209970084858877</v>
      </c>
      <c r="AT114" s="44">
        <f t="shared" si="66"/>
        <v>0.20988765671669923</v>
      </c>
      <c r="AU114" s="45">
        <f t="shared" si="67"/>
        <v>0.008364115877828997</v>
      </c>
      <c r="AV114" s="49">
        <f t="shared" si="49"/>
        <v>66.33207699999991</v>
      </c>
      <c r="AW114" s="50">
        <f t="shared" si="50"/>
        <v>-61.269084000000134</v>
      </c>
      <c r="AX114" s="50">
        <f t="shared" si="51"/>
        <v>-3.5416569999999865</v>
      </c>
      <c r="AY114" s="80">
        <f t="shared" si="52"/>
        <v>-1.5213399999999986</v>
      </c>
      <c r="AZ114" s="49">
        <f t="shared" si="68"/>
        <v>2.9068294243031256</v>
      </c>
      <c r="BA114" s="50">
        <f t="shared" si="69"/>
        <v>-2.684957025713225</v>
      </c>
      <c r="BB114" s="50">
        <f t="shared" si="70"/>
        <v>-0.1552038356704727</v>
      </c>
      <c r="BC114" s="51">
        <f t="shared" si="71"/>
        <v>-0.06666873820895622</v>
      </c>
      <c r="BE114" s="4"/>
      <c r="BF114" s="4"/>
      <c r="BG114" s="4"/>
      <c r="BH114" s="4"/>
      <c r="BJ114" s="4"/>
      <c r="BK114" s="4"/>
      <c r="BL114" s="4"/>
      <c r="BM114" s="4"/>
    </row>
    <row r="115" spans="1:65" ht="12.75">
      <c r="A115" s="34">
        <v>5307</v>
      </c>
      <c r="B115" s="35">
        <v>793.458642</v>
      </c>
      <c r="C115" s="8">
        <v>422.471407</v>
      </c>
      <c r="D115" s="8">
        <v>149.794568</v>
      </c>
      <c r="E115" s="8">
        <v>1759.615423</v>
      </c>
      <c r="F115" s="8">
        <v>29.045597</v>
      </c>
      <c r="G115" s="8">
        <v>263.045196</v>
      </c>
      <c r="H115" s="8">
        <v>16.40223</v>
      </c>
      <c r="I115" s="36">
        <v>3433.833063</v>
      </c>
      <c r="J115" s="37">
        <f t="shared" si="77"/>
        <v>0.23107082593781877</v>
      </c>
      <c r="K115" s="9">
        <f t="shared" si="77"/>
        <v>0.1230320167722143</v>
      </c>
      <c r="L115" s="9">
        <f t="shared" si="77"/>
        <v>0.043623136376097035</v>
      </c>
      <c r="M115" s="9">
        <f t="shared" si="77"/>
        <v>0.5124347604314509</v>
      </c>
      <c r="N115" s="9">
        <f t="shared" si="77"/>
        <v>0.008458651444931934</v>
      </c>
      <c r="O115" s="9">
        <f t="shared" si="77"/>
        <v>0.07660395574681435</v>
      </c>
      <c r="P115" s="14">
        <f t="shared" si="76"/>
        <v>0.004776653290672797</v>
      </c>
      <c r="Q115" s="35">
        <f t="shared" si="41"/>
        <v>809.8608720000001</v>
      </c>
      <c r="R115" s="8">
        <f t="shared" si="42"/>
        <v>2022.660619</v>
      </c>
      <c r="S115" s="8">
        <f t="shared" si="43"/>
        <v>572.265975</v>
      </c>
      <c r="T115" s="36">
        <f t="shared" si="44"/>
        <v>29.045597</v>
      </c>
      <c r="U115" s="17">
        <f t="shared" si="72"/>
        <v>0.23584747922849156</v>
      </c>
      <c r="V115" s="9">
        <f t="shared" si="73"/>
        <v>0.5890387161782652</v>
      </c>
      <c r="W115" s="9">
        <f t="shared" si="74"/>
        <v>0.16665515314831134</v>
      </c>
      <c r="X115" s="14">
        <f t="shared" si="75"/>
        <v>0.008458651444931934</v>
      </c>
      <c r="Y115" s="35">
        <v>845.68689</v>
      </c>
      <c r="Z115" s="8">
        <v>424.922016</v>
      </c>
      <c r="AA115" s="8">
        <v>167.029615</v>
      </c>
      <c r="AB115" s="8">
        <v>1708.460154</v>
      </c>
      <c r="AC115" s="8">
        <v>24.036468</v>
      </c>
      <c r="AD115" s="8">
        <v>248.179833</v>
      </c>
      <c r="AE115" s="8">
        <v>15.518091</v>
      </c>
      <c r="AF115" s="36">
        <v>3433.833067</v>
      </c>
      <c r="AG115" s="38">
        <f t="shared" si="53"/>
        <v>0.24628072316979724</v>
      </c>
      <c r="AH115" s="44">
        <f t="shared" si="54"/>
        <v>0.123745682508154</v>
      </c>
      <c r="AI115" s="44">
        <f t="shared" si="55"/>
        <v>0.048642322423814346</v>
      </c>
      <c r="AJ115" s="44">
        <f t="shared" si="56"/>
        <v>0.4975373358736863</v>
      </c>
      <c r="AK115" s="44">
        <f t="shared" si="57"/>
        <v>0.006999894158803491</v>
      </c>
      <c r="AL115" s="44">
        <f t="shared" si="58"/>
        <v>0.0722748684769129</v>
      </c>
      <c r="AM115" s="45">
        <f t="shared" si="59"/>
        <v>0.00451917455371068</v>
      </c>
      <c r="AN115" s="42">
        <f t="shared" si="60"/>
        <v>861.204981</v>
      </c>
      <c r="AO115" s="21">
        <f t="shared" si="61"/>
        <v>1956.639987</v>
      </c>
      <c r="AP115" s="21">
        <f t="shared" si="62"/>
        <v>591.951631</v>
      </c>
      <c r="AQ115" s="43">
        <f t="shared" si="63"/>
        <v>24.036468</v>
      </c>
      <c r="AR115" s="38">
        <f t="shared" si="64"/>
        <v>0.2507998977235079</v>
      </c>
      <c r="AS115" s="44">
        <f t="shared" si="65"/>
        <v>0.5698122043505992</v>
      </c>
      <c r="AT115" s="44">
        <f t="shared" si="66"/>
        <v>0.17238800493196835</v>
      </c>
      <c r="AU115" s="45">
        <f t="shared" si="67"/>
        <v>0.006999894158803491</v>
      </c>
      <c r="AV115" s="49">
        <f t="shared" si="49"/>
        <v>51.34410899999989</v>
      </c>
      <c r="AW115" s="50">
        <f t="shared" si="50"/>
        <v>-66.02063199999998</v>
      </c>
      <c r="AX115" s="50">
        <f t="shared" si="51"/>
        <v>19.685655999999994</v>
      </c>
      <c r="AY115" s="80">
        <f t="shared" si="52"/>
        <v>-5.0091290000000015</v>
      </c>
      <c r="AZ115" s="49">
        <f t="shared" si="68"/>
        <v>1.4952418495016357</v>
      </c>
      <c r="BA115" s="50">
        <f t="shared" si="69"/>
        <v>-1.9226511827665993</v>
      </c>
      <c r="BB115" s="50">
        <f t="shared" si="70"/>
        <v>0.5732851783657011</v>
      </c>
      <c r="BC115" s="51">
        <f t="shared" si="71"/>
        <v>-0.14587572861284437</v>
      </c>
      <c r="BE115" s="4"/>
      <c r="BF115" s="4"/>
      <c r="BG115" s="4"/>
      <c r="BH115" s="4"/>
      <c r="BJ115" s="4"/>
      <c r="BK115" s="4"/>
      <c r="BL115" s="4"/>
      <c r="BM115" s="4"/>
    </row>
    <row r="116" spans="1:65" ht="12.75">
      <c r="A116" s="34">
        <v>6000</v>
      </c>
      <c r="B116" s="35">
        <v>2549.959813</v>
      </c>
      <c r="C116" s="8">
        <v>468.357819</v>
      </c>
      <c r="D116" s="8">
        <v>506.869744</v>
      </c>
      <c r="E116" s="8">
        <v>5000.084099</v>
      </c>
      <c r="F116" s="8">
        <v>368.290564</v>
      </c>
      <c r="G116" s="8">
        <v>499.193804</v>
      </c>
      <c r="H116" s="8">
        <v>18.124249</v>
      </c>
      <c r="I116" s="36">
        <v>9410.880092000001</v>
      </c>
      <c r="J116" s="37">
        <f t="shared" si="77"/>
        <v>0.27095869760020314</v>
      </c>
      <c r="K116" s="9">
        <f t="shared" si="77"/>
        <v>0.04976769594568966</v>
      </c>
      <c r="L116" s="9">
        <f t="shared" si="77"/>
        <v>0.05385997261094419</v>
      </c>
      <c r="M116" s="9">
        <f t="shared" si="77"/>
        <v>0.5313088733593014</v>
      </c>
      <c r="N116" s="9">
        <f t="shared" si="77"/>
        <v>0.039134550690224645</v>
      </c>
      <c r="O116" s="9">
        <f t="shared" si="77"/>
        <v>0.05304432732326008</v>
      </c>
      <c r="P116" s="14">
        <f t="shared" si="76"/>
        <v>0.001925882470376714</v>
      </c>
      <c r="Q116" s="35">
        <f t="shared" si="41"/>
        <v>2568.084062</v>
      </c>
      <c r="R116" s="8">
        <f t="shared" si="42"/>
        <v>5499.277903</v>
      </c>
      <c r="S116" s="8">
        <f t="shared" si="43"/>
        <v>975.227563</v>
      </c>
      <c r="T116" s="36">
        <f t="shared" si="44"/>
        <v>368.290564</v>
      </c>
      <c r="U116" s="17">
        <f t="shared" si="72"/>
        <v>0.2728845800705798</v>
      </c>
      <c r="V116" s="9">
        <f t="shared" si="73"/>
        <v>0.5843532006825616</v>
      </c>
      <c r="W116" s="9">
        <f t="shared" si="74"/>
        <v>0.10362766855663386</v>
      </c>
      <c r="X116" s="14">
        <f t="shared" si="75"/>
        <v>0.039134550690224645</v>
      </c>
      <c r="Y116" s="35">
        <v>2893.380206</v>
      </c>
      <c r="Z116" s="8">
        <v>505.16332</v>
      </c>
      <c r="AA116" s="8">
        <v>504.097814</v>
      </c>
      <c r="AB116" s="8">
        <v>4618.784887</v>
      </c>
      <c r="AC116" s="8">
        <v>383.168739</v>
      </c>
      <c r="AD116" s="8">
        <v>481.324591</v>
      </c>
      <c r="AE116" s="8">
        <v>24.960502</v>
      </c>
      <c r="AF116" s="36">
        <v>9410.880059000001</v>
      </c>
      <c r="AG116" s="38">
        <f t="shared" si="53"/>
        <v>0.3074505442333288</v>
      </c>
      <c r="AH116" s="44">
        <f t="shared" si="54"/>
        <v>0.05367864801820492</v>
      </c>
      <c r="AI116" s="44">
        <f t="shared" si="55"/>
        <v>0.05356542736407017</v>
      </c>
      <c r="AJ116" s="44">
        <f t="shared" si="56"/>
        <v>0.49079202389650417</v>
      </c>
      <c r="AK116" s="44">
        <f t="shared" si="57"/>
        <v>0.04071550537826149</v>
      </c>
      <c r="AL116" s="44">
        <f t="shared" si="58"/>
        <v>0.05114554497502995</v>
      </c>
      <c r="AM116" s="45">
        <f t="shared" si="59"/>
        <v>0.0026523026280207756</v>
      </c>
      <c r="AN116" s="42">
        <f t="shared" si="60"/>
        <v>2918.3407079999997</v>
      </c>
      <c r="AO116" s="21">
        <f t="shared" si="61"/>
        <v>5100.109477999999</v>
      </c>
      <c r="AP116" s="21">
        <f t="shared" si="62"/>
        <v>1009.2611340000001</v>
      </c>
      <c r="AQ116" s="43">
        <f t="shared" si="63"/>
        <v>383.168739</v>
      </c>
      <c r="AR116" s="38">
        <f t="shared" si="64"/>
        <v>0.3101028468613496</v>
      </c>
      <c r="AS116" s="44">
        <f t="shared" si="65"/>
        <v>0.5419375688715341</v>
      </c>
      <c r="AT116" s="44">
        <f t="shared" si="66"/>
        <v>0.1072440753822751</v>
      </c>
      <c r="AU116" s="45">
        <f t="shared" si="67"/>
        <v>0.04071550537826149</v>
      </c>
      <c r="AV116" s="49">
        <f t="shared" si="49"/>
        <v>350.2566459999998</v>
      </c>
      <c r="AW116" s="50">
        <f t="shared" si="50"/>
        <v>-399.16842500000075</v>
      </c>
      <c r="AX116" s="50">
        <f t="shared" si="51"/>
        <v>34.03357100000005</v>
      </c>
      <c r="AY116" s="80">
        <f t="shared" si="52"/>
        <v>14.878174999999999</v>
      </c>
      <c r="AZ116" s="49">
        <f t="shared" si="68"/>
        <v>3.7218266790769783</v>
      </c>
      <c r="BA116" s="50">
        <f t="shared" si="69"/>
        <v>-4.241563181102748</v>
      </c>
      <c r="BB116" s="50">
        <f t="shared" si="70"/>
        <v>0.36164068256412385</v>
      </c>
      <c r="BC116" s="51">
        <f t="shared" si="71"/>
        <v>0.15809546880368452</v>
      </c>
      <c r="BE116" s="4"/>
      <c r="BF116" s="4"/>
      <c r="BG116" s="4"/>
      <c r="BH116" s="4"/>
      <c r="BJ116" s="4"/>
      <c r="BK116" s="4"/>
      <c r="BL116" s="4"/>
      <c r="BM116" s="4"/>
    </row>
    <row r="117" spans="1:65" ht="12.75">
      <c r="A117" s="34">
        <v>6020</v>
      </c>
      <c r="B117" s="35">
        <v>532.869505</v>
      </c>
      <c r="C117" s="8">
        <v>82.919698</v>
      </c>
      <c r="D117" s="8">
        <v>309.068182</v>
      </c>
      <c r="E117" s="8">
        <v>2442.007589</v>
      </c>
      <c r="F117" s="8">
        <v>38.498771</v>
      </c>
      <c r="G117" s="8">
        <v>305.212625</v>
      </c>
      <c r="H117" s="8">
        <v>7.52259</v>
      </c>
      <c r="I117" s="36">
        <v>3718.0989600000003</v>
      </c>
      <c r="J117" s="37">
        <f t="shared" si="77"/>
        <v>0.1433177305748742</v>
      </c>
      <c r="K117" s="9">
        <f t="shared" si="77"/>
        <v>0.022301638254405145</v>
      </c>
      <c r="L117" s="9">
        <f t="shared" si="77"/>
        <v>0.08312532434585872</v>
      </c>
      <c r="M117" s="9">
        <f t="shared" si="77"/>
        <v>0.6567892934727051</v>
      </c>
      <c r="N117" s="9">
        <f t="shared" si="77"/>
        <v>0.010354423433635558</v>
      </c>
      <c r="O117" s="9">
        <f t="shared" si="77"/>
        <v>0.08208835436698543</v>
      </c>
      <c r="P117" s="14">
        <f t="shared" si="76"/>
        <v>0.0020232355515357233</v>
      </c>
      <c r="Q117" s="35">
        <f t="shared" si="41"/>
        <v>540.392095</v>
      </c>
      <c r="R117" s="8">
        <f t="shared" si="42"/>
        <v>2747.220214</v>
      </c>
      <c r="S117" s="8">
        <f t="shared" si="43"/>
        <v>391.98787999999996</v>
      </c>
      <c r="T117" s="36">
        <f t="shared" si="44"/>
        <v>38.498771</v>
      </c>
      <c r="U117" s="17">
        <f t="shared" si="72"/>
        <v>0.14534096612640993</v>
      </c>
      <c r="V117" s="9">
        <f t="shared" si="73"/>
        <v>0.7388776478396906</v>
      </c>
      <c r="W117" s="9">
        <f t="shared" si="74"/>
        <v>0.10542696260026385</v>
      </c>
      <c r="X117" s="14">
        <f t="shared" si="75"/>
        <v>0.010354423433635558</v>
      </c>
      <c r="Y117" s="35">
        <v>645.852489</v>
      </c>
      <c r="Z117" s="8">
        <v>86.229501</v>
      </c>
      <c r="AA117" s="8">
        <v>330.485704</v>
      </c>
      <c r="AB117" s="8">
        <v>2328.921691</v>
      </c>
      <c r="AC117" s="8">
        <v>29.424527</v>
      </c>
      <c r="AD117" s="8">
        <v>287.598798</v>
      </c>
      <c r="AE117" s="8">
        <v>9.586257</v>
      </c>
      <c r="AF117" s="36">
        <v>3718.098967</v>
      </c>
      <c r="AG117" s="38">
        <f t="shared" si="53"/>
        <v>0.17370502935726057</v>
      </c>
      <c r="AH117" s="44">
        <f t="shared" si="54"/>
        <v>0.02319182515787584</v>
      </c>
      <c r="AI117" s="44">
        <f t="shared" si="55"/>
        <v>0.08888566645359003</v>
      </c>
      <c r="AJ117" s="44">
        <f t="shared" si="56"/>
        <v>0.626374315491592</v>
      </c>
      <c r="AK117" s="44">
        <f t="shared" si="57"/>
        <v>0.007913863325466732</v>
      </c>
      <c r="AL117" s="44">
        <f t="shared" si="58"/>
        <v>0.0773510337121312</v>
      </c>
      <c r="AM117" s="45">
        <f t="shared" si="59"/>
        <v>0.0025782683847661763</v>
      </c>
      <c r="AN117" s="42">
        <f t="shared" si="60"/>
        <v>655.438746</v>
      </c>
      <c r="AO117" s="21">
        <f t="shared" si="61"/>
        <v>2616.520489</v>
      </c>
      <c r="AP117" s="21">
        <f t="shared" si="62"/>
        <v>416.71520499999997</v>
      </c>
      <c r="AQ117" s="43">
        <f t="shared" si="63"/>
        <v>29.424527</v>
      </c>
      <c r="AR117" s="38">
        <f t="shared" si="64"/>
        <v>0.17628329774202675</v>
      </c>
      <c r="AS117" s="44">
        <f t="shared" si="65"/>
        <v>0.7037253492037231</v>
      </c>
      <c r="AT117" s="44">
        <f t="shared" si="66"/>
        <v>0.11207749161146587</v>
      </c>
      <c r="AU117" s="45">
        <f t="shared" si="67"/>
        <v>0.007913863325466732</v>
      </c>
      <c r="AV117" s="49">
        <f t="shared" si="49"/>
        <v>115.046651</v>
      </c>
      <c r="AW117" s="50">
        <f t="shared" si="50"/>
        <v>-130.69972499999994</v>
      </c>
      <c r="AX117" s="50">
        <f t="shared" si="51"/>
        <v>24.727325000000008</v>
      </c>
      <c r="AY117" s="80">
        <f t="shared" si="52"/>
        <v>-9.074243999999997</v>
      </c>
      <c r="AZ117" s="49">
        <f t="shared" si="68"/>
        <v>3.0942331615616823</v>
      </c>
      <c r="BA117" s="50">
        <f t="shared" si="69"/>
        <v>-3.515229863596747</v>
      </c>
      <c r="BB117" s="50">
        <f t="shared" si="70"/>
        <v>0.6650529011202013</v>
      </c>
      <c r="BC117" s="51">
        <f t="shared" si="71"/>
        <v>-0.2440560108168826</v>
      </c>
      <c r="BE117" s="4"/>
      <c r="BF117" s="4"/>
      <c r="BG117" s="4"/>
      <c r="BH117" s="4"/>
      <c r="BJ117" s="4"/>
      <c r="BK117" s="4"/>
      <c r="BL117" s="4"/>
      <c r="BM117" s="4"/>
    </row>
    <row r="118" spans="1:65" ht="12.75">
      <c r="A118" s="34">
        <v>6021</v>
      </c>
      <c r="B118" s="35">
        <v>98.547662</v>
      </c>
      <c r="C118" s="8">
        <v>22.06676</v>
      </c>
      <c r="D118" s="8">
        <v>125.669068</v>
      </c>
      <c r="E118" s="8">
        <v>576.958267</v>
      </c>
      <c r="F118" s="8">
        <v>5.726145</v>
      </c>
      <c r="G118" s="8">
        <v>23.436953</v>
      </c>
      <c r="H118" s="8">
        <v>0</v>
      </c>
      <c r="I118" s="36">
        <v>852.404855</v>
      </c>
      <c r="J118" s="37">
        <f t="shared" si="77"/>
        <v>0.11561133353704327</v>
      </c>
      <c r="K118" s="9">
        <f t="shared" si="77"/>
        <v>0.025887651707474143</v>
      </c>
      <c r="L118" s="9">
        <f t="shared" si="77"/>
        <v>0.14742885057828536</v>
      </c>
      <c r="M118" s="9">
        <f t="shared" si="77"/>
        <v>0.6768594331856544</v>
      </c>
      <c r="N118" s="9">
        <f t="shared" si="77"/>
        <v>0.006717635365884911</v>
      </c>
      <c r="O118" s="9">
        <f t="shared" si="77"/>
        <v>0.027495095625657832</v>
      </c>
      <c r="P118" s="14">
        <f t="shared" si="76"/>
        <v>0</v>
      </c>
      <c r="Q118" s="35">
        <f t="shared" si="41"/>
        <v>98.547662</v>
      </c>
      <c r="R118" s="8">
        <f t="shared" si="42"/>
        <v>600.39522</v>
      </c>
      <c r="S118" s="8">
        <f t="shared" si="43"/>
        <v>147.735828</v>
      </c>
      <c r="T118" s="36">
        <f t="shared" si="44"/>
        <v>5.726145</v>
      </c>
      <c r="U118" s="17">
        <f t="shared" si="72"/>
        <v>0.11561133353704327</v>
      </c>
      <c r="V118" s="9">
        <f t="shared" si="73"/>
        <v>0.7043545288113123</v>
      </c>
      <c r="W118" s="9">
        <f t="shared" si="74"/>
        <v>0.1733165022857595</v>
      </c>
      <c r="X118" s="14">
        <f t="shared" si="75"/>
        <v>0.006717635365884911</v>
      </c>
      <c r="Y118" s="35">
        <v>112.47053</v>
      </c>
      <c r="Z118" s="8">
        <v>22.755156</v>
      </c>
      <c r="AA118" s="8">
        <v>126.666272</v>
      </c>
      <c r="AB118" s="8">
        <v>562.739572</v>
      </c>
      <c r="AC118" s="8">
        <v>5.681509</v>
      </c>
      <c r="AD118" s="8">
        <v>22.091811999999997</v>
      </c>
      <c r="AE118" s="8">
        <v>0</v>
      </c>
      <c r="AF118" s="36">
        <v>852.4048509999999</v>
      </c>
      <c r="AG118" s="38">
        <f t="shared" si="53"/>
        <v>0.13194496645610965</v>
      </c>
      <c r="AH118" s="44">
        <f t="shared" si="54"/>
        <v>0.026695244479807662</v>
      </c>
      <c r="AI118" s="44">
        <f t="shared" si="55"/>
        <v>0.14859872190662266</v>
      </c>
      <c r="AJ118" s="44">
        <f t="shared" si="56"/>
        <v>0.6601787503896842</v>
      </c>
      <c r="AK118" s="44">
        <f t="shared" si="57"/>
        <v>0.006665270577324434</v>
      </c>
      <c r="AL118" s="44">
        <f t="shared" si="58"/>
        <v>0.025917041497845524</v>
      </c>
      <c r="AM118" s="45">
        <f t="shared" si="59"/>
        <v>0</v>
      </c>
      <c r="AN118" s="42">
        <f t="shared" si="60"/>
        <v>112.47053</v>
      </c>
      <c r="AO118" s="21">
        <f t="shared" si="61"/>
        <v>584.831384</v>
      </c>
      <c r="AP118" s="21">
        <f t="shared" si="62"/>
        <v>149.421428</v>
      </c>
      <c r="AQ118" s="43">
        <f t="shared" si="63"/>
        <v>5.681509</v>
      </c>
      <c r="AR118" s="38">
        <f t="shared" si="64"/>
        <v>0.13194496645610965</v>
      </c>
      <c r="AS118" s="44">
        <f t="shared" si="65"/>
        <v>0.6860957918875298</v>
      </c>
      <c r="AT118" s="44">
        <f t="shared" si="66"/>
        <v>0.1752939663864303</v>
      </c>
      <c r="AU118" s="45">
        <f t="shared" si="67"/>
        <v>0.006665270577324434</v>
      </c>
      <c r="AV118" s="49">
        <f t="shared" si="49"/>
        <v>13.922867999999994</v>
      </c>
      <c r="AW118" s="50">
        <f t="shared" si="50"/>
        <v>-15.563836000000038</v>
      </c>
      <c r="AX118" s="50">
        <f t="shared" si="51"/>
        <v>1.6855999999999938</v>
      </c>
      <c r="AY118" s="80">
        <f t="shared" si="52"/>
        <v>-0.044635999999999676</v>
      </c>
      <c r="AZ118" s="49">
        <f t="shared" si="68"/>
        <v>1.6333632919066379</v>
      </c>
      <c r="BA118" s="50">
        <f t="shared" si="69"/>
        <v>-1.8258736923782548</v>
      </c>
      <c r="BB118" s="50">
        <f t="shared" si="70"/>
        <v>0.19774641006707894</v>
      </c>
      <c r="BC118" s="51">
        <f t="shared" si="71"/>
        <v>-0.005236478856047739</v>
      </c>
      <c r="BE118" s="4"/>
      <c r="BF118" s="4"/>
      <c r="BG118" s="4"/>
      <c r="BH118" s="4"/>
      <c r="BJ118" s="4"/>
      <c r="BK118" s="4"/>
      <c r="BL118" s="4"/>
      <c r="BM118" s="4"/>
    </row>
    <row r="119" spans="1:65" ht="12.75">
      <c r="A119" s="34">
        <v>6022</v>
      </c>
      <c r="B119" s="35">
        <v>280.951994</v>
      </c>
      <c r="C119" s="8">
        <v>41.535154</v>
      </c>
      <c r="D119" s="8">
        <v>65.858518</v>
      </c>
      <c r="E119" s="8">
        <v>1427.63517</v>
      </c>
      <c r="F119" s="8">
        <v>12.997073</v>
      </c>
      <c r="G119" s="8">
        <v>245.66726599999998</v>
      </c>
      <c r="H119" s="8">
        <v>9.551703</v>
      </c>
      <c r="I119" s="36">
        <v>2084.196878</v>
      </c>
      <c r="J119" s="37">
        <f t="shared" si="77"/>
        <v>0.13480108187744824</v>
      </c>
      <c r="K119" s="9">
        <f t="shared" si="77"/>
        <v>0.019928613481014913</v>
      </c>
      <c r="L119" s="9">
        <f t="shared" si="77"/>
        <v>0.031598990812805546</v>
      </c>
      <c r="M119" s="9">
        <f t="shared" si="77"/>
        <v>0.6849809560073623</v>
      </c>
      <c r="N119" s="9">
        <f t="shared" si="77"/>
        <v>0.00623601020479026</v>
      </c>
      <c r="O119" s="9">
        <f t="shared" si="77"/>
        <v>0.11787142980261194</v>
      </c>
      <c r="P119" s="14">
        <f t="shared" si="76"/>
        <v>0.004582917813966709</v>
      </c>
      <c r="Q119" s="35">
        <f t="shared" si="41"/>
        <v>290.503697</v>
      </c>
      <c r="R119" s="8">
        <f t="shared" si="42"/>
        <v>1673.302436</v>
      </c>
      <c r="S119" s="8">
        <f t="shared" si="43"/>
        <v>107.39367200000001</v>
      </c>
      <c r="T119" s="36">
        <f t="shared" si="44"/>
        <v>12.997073</v>
      </c>
      <c r="U119" s="17">
        <f t="shared" si="72"/>
        <v>0.13938399969141493</v>
      </c>
      <c r="V119" s="9">
        <f t="shared" si="73"/>
        <v>0.8028523858099742</v>
      </c>
      <c r="W119" s="9">
        <f t="shared" si="74"/>
        <v>0.05152760429382046</v>
      </c>
      <c r="X119" s="14">
        <f t="shared" si="75"/>
        <v>0.00623601020479026</v>
      </c>
      <c r="Y119" s="35">
        <v>347.444419</v>
      </c>
      <c r="Z119" s="8">
        <v>41.024784</v>
      </c>
      <c r="AA119" s="8">
        <v>71.302199</v>
      </c>
      <c r="AB119" s="8">
        <v>1362.198192</v>
      </c>
      <c r="AC119" s="8">
        <v>19.792845</v>
      </c>
      <c r="AD119" s="8">
        <v>232.347069</v>
      </c>
      <c r="AE119" s="8">
        <v>10.087359</v>
      </c>
      <c r="AF119" s="36">
        <v>2084.196867</v>
      </c>
      <c r="AG119" s="38">
        <f t="shared" si="53"/>
        <v>0.1667042219799352</v>
      </c>
      <c r="AH119" s="44">
        <f t="shared" si="54"/>
        <v>0.019683737382510363</v>
      </c>
      <c r="AI119" s="44">
        <f t="shared" si="55"/>
        <v>0.034210875063022714</v>
      </c>
      <c r="AJ119" s="44">
        <f t="shared" si="56"/>
        <v>0.6535842205594168</v>
      </c>
      <c r="AK119" s="44">
        <f t="shared" si="57"/>
        <v>0.009496629233507563</v>
      </c>
      <c r="AL119" s="44">
        <f t="shared" si="58"/>
        <v>0.11148038434015924</v>
      </c>
      <c r="AM119" s="45">
        <f t="shared" si="59"/>
        <v>0.004839926163635678</v>
      </c>
      <c r="AN119" s="42">
        <f t="shared" si="60"/>
        <v>357.531778</v>
      </c>
      <c r="AO119" s="21">
        <f t="shared" si="61"/>
        <v>1594.545261</v>
      </c>
      <c r="AP119" s="21">
        <f t="shared" si="62"/>
        <v>112.326983</v>
      </c>
      <c r="AQ119" s="43">
        <f t="shared" si="63"/>
        <v>19.792845</v>
      </c>
      <c r="AR119" s="38">
        <f t="shared" si="64"/>
        <v>0.17154414814357088</v>
      </c>
      <c r="AS119" s="44">
        <f t="shared" si="65"/>
        <v>0.7650646048995761</v>
      </c>
      <c r="AT119" s="44">
        <f t="shared" si="66"/>
        <v>0.05389461244553308</v>
      </c>
      <c r="AU119" s="45">
        <f t="shared" si="67"/>
        <v>0.009496629233507563</v>
      </c>
      <c r="AV119" s="49">
        <f t="shared" si="49"/>
        <v>67.02808099999999</v>
      </c>
      <c r="AW119" s="50">
        <f t="shared" si="50"/>
        <v>-78.75717499999996</v>
      </c>
      <c r="AX119" s="50">
        <f t="shared" si="51"/>
        <v>4.933310999999989</v>
      </c>
      <c r="AY119" s="80">
        <f t="shared" si="52"/>
        <v>6.7957719999999995</v>
      </c>
      <c r="AZ119" s="49">
        <f t="shared" si="68"/>
        <v>3.216014845215595</v>
      </c>
      <c r="BA119" s="50">
        <f t="shared" si="69"/>
        <v>-3.778778091039814</v>
      </c>
      <c r="BB119" s="50">
        <f t="shared" si="70"/>
        <v>0.23670081517126185</v>
      </c>
      <c r="BC119" s="51">
        <f t="shared" si="71"/>
        <v>0.32606190287173037</v>
      </c>
      <c r="BE119" s="4"/>
      <c r="BF119" s="4"/>
      <c r="BG119" s="4"/>
      <c r="BH119" s="4"/>
      <c r="BJ119" s="4"/>
      <c r="BK119" s="4"/>
      <c r="BL119" s="4"/>
      <c r="BM119" s="4"/>
    </row>
    <row r="120" spans="1:65" ht="12.75">
      <c r="A120" s="34">
        <v>6023</v>
      </c>
      <c r="B120" s="35">
        <v>333.834369</v>
      </c>
      <c r="C120" s="8">
        <v>37.465222</v>
      </c>
      <c r="D120" s="8">
        <v>292.514848</v>
      </c>
      <c r="E120" s="8">
        <v>2177.977421</v>
      </c>
      <c r="F120" s="8">
        <v>54.443388</v>
      </c>
      <c r="G120" s="8">
        <v>367.884544</v>
      </c>
      <c r="H120" s="8">
        <v>2.675622</v>
      </c>
      <c r="I120" s="36">
        <v>3266.7954140000006</v>
      </c>
      <c r="J120" s="37">
        <f t="shared" si="77"/>
        <v>0.10219016702709253</v>
      </c>
      <c r="K120" s="9">
        <f t="shared" si="77"/>
        <v>0.01146849350878879</v>
      </c>
      <c r="L120" s="9">
        <f t="shared" si="77"/>
        <v>0.08954183256974534</v>
      </c>
      <c r="M120" s="9">
        <f t="shared" si="77"/>
        <v>0.6667015055997013</v>
      </c>
      <c r="N120" s="9">
        <f t="shared" si="77"/>
        <v>0.016665686429789994</v>
      </c>
      <c r="O120" s="9">
        <f t="shared" si="77"/>
        <v>0.11261327918590006</v>
      </c>
      <c r="P120" s="14">
        <f t="shared" si="76"/>
        <v>0.000819035678981763</v>
      </c>
      <c r="Q120" s="35">
        <f t="shared" si="41"/>
        <v>336.50999099999996</v>
      </c>
      <c r="R120" s="8">
        <f t="shared" si="42"/>
        <v>2545.861965</v>
      </c>
      <c r="S120" s="8">
        <f t="shared" si="43"/>
        <v>329.98006999999996</v>
      </c>
      <c r="T120" s="36">
        <f t="shared" si="44"/>
        <v>54.443388</v>
      </c>
      <c r="U120" s="17">
        <f t="shared" si="72"/>
        <v>0.10300920270607429</v>
      </c>
      <c r="V120" s="9">
        <f t="shared" si="73"/>
        <v>0.7793147847856013</v>
      </c>
      <c r="W120" s="9">
        <f t="shared" si="74"/>
        <v>0.10101032607853412</v>
      </c>
      <c r="X120" s="14">
        <f t="shared" si="75"/>
        <v>0.016665686429789994</v>
      </c>
      <c r="Y120" s="35">
        <v>388.431097</v>
      </c>
      <c r="Z120" s="8">
        <v>39.243785</v>
      </c>
      <c r="AA120" s="8">
        <v>302.913283</v>
      </c>
      <c r="AB120" s="8">
        <v>2136.335047</v>
      </c>
      <c r="AC120" s="8">
        <v>38.288629</v>
      </c>
      <c r="AD120" s="8">
        <v>358.90794900000003</v>
      </c>
      <c r="AE120" s="8">
        <v>2.675622</v>
      </c>
      <c r="AF120" s="36">
        <v>3266.7954120000004</v>
      </c>
      <c r="AG120" s="38">
        <f t="shared" si="53"/>
        <v>0.11890279242322946</v>
      </c>
      <c r="AH120" s="44">
        <f t="shared" si="54"/>
        <v>0.012012930112433418</v>
      </c>
      <c r="AI120" s="44">
        <f t="shared" si="55"/>
        <v>0.09272490150495843</v>
      </c>
      <c r="AJ120" s="44">
        <f t="shared" si="56"/>
        <v>0.653954342486413</v>
      </c>
      <c r="AK120" s="44">
        <f t="shared" si="57"/>
        <v>0.01172054694209265</v>
      </c>
      <c r="AL120" s="44">
        <f t="shared" si="58"/>
        <v>0.10986545023967025</v>
      </c>
      <c r="AM120" s="45">
        <f t="shared" si="59"/>
        <v>0.000819035678981763</v>
      </c>
      <c r="AN120" s="42">
        <f t="shared" si="60"/>
        <v>391.106719</v>
      </c>
      <c r="AO120" s="21">
        <f t="shared" si="61"/>
        <v>2495.242996</v>
      </c>
      <c r="AP120" s="21">
        <f t="shared" si="62"/>
        <v>342.157068</v>
      </c>
      <c r="AQ120" s="43">
        <f t="shared" si="63"/>
        <v>38.288629</v>
      </c>
      <c r="AR120" s="38">
        <f t="shared" si="64"/>
        <v>0.11972182810221121</v>
      </c>
      <c r="AS120" s="44">
        <f t="shared" si="65"/>
        <v>0.7638197927260832</v>
      </c>
      <c r="AT120" s="44">
        <f t="shared" si="66"/>
        <v>0.10473783161739185</v>
      </c>
      <c r="AU120" s="45">
        <f t="shared" si="67"/>
        <v>0.01172054694209265</v>
      </c>
      <c r="AV120" s="49">
        <f t="shared" si="49"/>
        <v>54.59672800000004</v>
      </c>
      <c r="AW120" s="50">
        <f t="shared" si="50"/>
        <v>-50.61896900000011</v>
      </c>
      <c r="AX120" s="50">
        <f t="shared" si="51"/>
        <v>12.176998000000026</v>
      </c>
      <c r="AY120" s="80">
        <f t="shared" si="52"/>
        <v>-16.154759</v>
      </c>
      <c r="AZ120" s="49">
        <f t="shared" si="68"/>
        <v>1.6712625396136924</v>
      </c>
      <c r="BA120" s="50">
        <f t="shared" si="69"/>
        <v>-1.5494992059518098</v>
      </c>
      <c r="BB120" s="50">
        <f t="shared" si="70"/>
        <v>0.37275055388577283</v>
      </c>
      <c r="BC120" s="51">
        <f t="shared" si="71"/>
        <v>-0.49451394876973437</v>
      </c>
      <c r="BE120" s="4"/>
      <c r="BF120" s="4"/>
      <c r="BG120" s="4"/>
      <c r="BH120" s="4"/>
      <c r="BJ120" s="4"/>
      <c r="BK120" s="4"/>
      <c r="BL120" s="4"/>
      <c r="BM120" s="4"/>
    </row>
    <row r="121" spans="1:65" ht="12.75">
      <c r="A121" s="34">
        <v>6024</v>
      </c>
      <c r="B121" s="35">
        <v>286.792557</v>
      </c>
      <c r="C121" s="8">
        <v>236.67857</v>
      </c>
      <c r="D121" s="8">
        <v>216.403778</v>
      </c>
      <c r="E121" s="8">
        <v>975.95801</v>
      </c>
      <c r="F121" s="8">
        <v>11.601985</v>
      </c>
      <c r="G121" s="8">
        <v>73.343568</v>
      </c>
      <c r="H121" s="8">
        <v>0</v>
      </c>
      <c r="I121" s="36">
        <v>1800.778468</v>
      </c>
      <c r="J121" s="37">
        <f t="shared" si="77"/>
        <v>0.15926032107576266</v>
      </c>
      <c r="K121" s="9">
        <f t="shared" si="77"/>
        <v>0.13143125276417955</v>
      </c>
      <c r="L121" s="9">
        <f t="shared" si="77"/>
        <v>0.12017234870669277</v>
      </c>
      <c r="M121" s="9">
        <f t="shared" si="77"/>
        <v>0.5419645044312025</v>
      </c>
      <c r="N121" s="9">
        <f t="shared" si="77"/>
        <v>0.006442760842695727</v>
      </c>
      <c r="O121" s="9">
        <f t="shared" si="77"/>
        <v>0.04072881217946682</v>
      </c>
      <c r="P121" s="14">
        <f t="shared" si="76"/>
        <v>0</v>
      </c>
      <c r="Q121" s="35">
        <f t="shared" si="41"/>
        <v>286.792557</v>
      </c>
      <c r="R121" s="8">
        <f t="shared" si="42"/>
        <v>1049.301578</v>
      </c>
      <c r="S121" s="8">
        <f t="shared" si="43"/>
        <v>453.082348</v>
      </c>
      <c r="T121" s="36">
        <f t="shared" si="44"/>
        <v>11.601985</v>
      </c>
      <c r="U121" s="17">
        <f t="shared" si="72"/>
        <v>0.15926032107576266</v>
      </c>
      <c r="V121" s="9">
        <f t="shared" si="73"/>
        <v>0.5826933166106694</v>
      </c>
      <c r="W121" s="9">
        <f t="shared" si="74"/>
        <v>0.25160360147087235</v>
      </c>
      <c r="X121" s="14">
        <f t="shared" si="75"/>
        <v>0.006442760842695727</v>
      </c>
      <c r="Y121" s="35">
        <v>343.8522</v>
      </c>
      <c r="Z121" s="8">
        <v>242.321914</v>
      </c>
      <c r="AA121" s="8">
        <v>225.979425</v>
      </c>
      <c r="AB121" s="8">
        <v>917.050346</v>
      </c>
      <c r="AC121" s="8">
        <v>10.002186</v>
      </c>
      <c r="AD121" s="8">
        <v>61.572396999999995</v>
      </c>
      <c r="AE121" s="8">
        <v>0</v>
      </c>
      <c r="AF121" s="36">
        <v>1800.7784679999997</v>
      </c>
      <c r="AG121" s="38">
        <f t="shared" si="53"/>
        <v>0.19094641906835594</v>
      </c>
      <c r="AH121" s="44">
        <f t="shared" si="54"/>
        <v>0.1345650885470272</v>
      </c>
      <c r="AI121" s="44">
        <f t="shared" si="55"/>
        <v>0.12548985286956463</v>
      </c>
      <c r="AJ121" s="44">
        <f t="shared" si="56"/>
        <v>0.5092521719334552</v>
      </c>
      <c r="AK121" s="44">
        <f t="shared" si="57"/>
        <v>0.005554367834655828</v>
      </c>
      <c r="AL121" s="44">
        <f t="shared" si="58"/>
        <v>0.03419209974694122</v>
      </c>
      <c r="AM121" s="45">
        <f t="shared" si="59"/>
        <v>0</v>
      </c>
      <c r="AN121" s="42">
        <f t="shared" si="60"/>
        <v>343.8522</v>
      </c>
      <c r="AO121" s="21">
        <f t="shared" si="61"/>
        <v>978.622743</v>
      </c>
      <c r="AP121" s="21">
        <f t="shared" si="62"/>
        <v>468.301339</v>
      </c>
      <c r="AQ121" s="43">
        <f t="shared" si="63"/>
        <v>10.002186</v>
      </c>
      <c r="AR121" s="38">
        <f t="shared" si="64"/>
        <v>0.19094641906835594</v>
      </c>
      <c r="AS121" s="44">
        <f t="shared" si="65"/>
        <v>0.5434442716803964</v>
      </c>
      <c r="AT121" s="44">
        <f t="shared" si="66"/>
        <v>0.26005494141659186</v>
      </c>
      <c r="AU121" s="45">
        <f t="shared" si="67"/>
        <v>0.005554367834655828</v>
      </c>
      <c r="AV121" s="49">
        <f t="shared" si="49"/>
        <v>57.059642999999994</v>
      </c>
      <c r="AW121" s="50">
        <f t="shared" si="50"/>
        <v>-70.67883500000005</v>
      </c>
      <c r="AX121" s="50">
        <f t="shared" si="51"/>
        <v>15.21899099999996</v>
      </c>
      <c r="AY121" s="80">
        <f t="shared" si="52"/>
        <v>-1.5997990000000009</v>
      </c>
      <c r="AZ121" s="49">
        <f t="shared" si="68"/>
        <v>3.168609799259328</v>
      </c>
      <c r="BA121" s="50">
        <f t="shared" si="69"/>
        <v>-3.9249044930272925</v>
      </c>
      <c r="BB121" s="50">
        <f t="shared" si="70"/>
        <v>0.8451339945719505</v>
      </c>
      <c r="BC121" s="51">
        <f t="shared" si="71"/>
        <v>-0.0888393008039899</v>
      </c>
      <c r="BE121" s="4"/>
      <c r="BF121" s="4"/>
      <c r="BG121" s="4"/>
      <c r="BH121" s="4"/>
      <c r="BJ121" s="4"/>
      <c r="BK121" s="4"/>
      <c r="BL121" s="4"/>
      <c r="BM121" s="4"/>
    </row>
    <row r="122" spans="1:65" ht="12.75">
      <c r="A122" s="34">
        <v>6025</v>
      </c>
      <c r="B122" s="35">
        <v>660.944793</v>
      </c>
      <c r="C122" s="8">
        <v>179.168629</v>
      </c>
      <c r="D122" s="8">
        <v>100.531977</v>
      </c>
      <c r="E122" s="8">
        <v>1632.9607320000002</v>
      </c>
      <c r="F122" s="8">
        <v>19.557777</v>
      </c>
      <c r="G122" s="8">
        <v>244.672877</v>
      </c>
      <c r="H122" s="8">
        <v>1.5775</v>
      </c>
      <c r="I122" s="36">
        <v>2839.4142850000003</v>
      </c>
      <c r="J122" s="37">
        <f t="shared" si="77"/>
        <v>0.23277504677342284</v>
      </c>
      <c r="K122" s="9">
        <f t="shared" si="77"/>
        <v>0.06310055913520911</v>
      </c>
      <c r="L122" s="9">
        <f t="shared" si="77"/>
        <v>0.03540588547824397</v>
      </c>
      <c r="M122" s="9">
        <f t="shared" si="77"/>
        <v>0.5751047815130648</v>
      </c>
      <c r="N122" s="9">
        <f t="shared" si="77"/>
        <v>0.006887961754408092</v>
      </c>
      <c r="O122" s="9">
        <f t="shared" si="77"/>
        <v>0.08617019301922685</v>
      </c>
      <c r="P122" s="14">
        <f t="shared" si="76"/>
        <v>0.0005555723264243561</v>
      </c>
      <c r="Q122" s="35">
        <f t="shared" si="41"/>
        <v>662.522293</v>
      </c>
      <c r="R122" s="8">
        <f t="shared" si="42"/>
        <v>1877.6336090000002</v>
      </c>
      <c r="S122" s="8">
        <f t="shared" si="43"/>
        <v>279.700606</v>
      </c>
      <c r="T122" s="36">
        <f t="shared" si="44"/>
        <v>19.557777</v>
      </c>
      <c r="U122" s="17">
        <f t="shared" si="72"/>
        <v>0.23333061909984718</v>
      </c>
      <c r="V122" s="9">
        <f t="shared" si="73"/>
        <v>0.6612749745322917</v>
      </c>
      <c r="W122" s="9">
        <f t="shared" si="74"/>
        <v>0.09850644461345308</v>
      </c>
      <c r="X122" s="14">
        <f t="shared" si="75"/>
        <v>0.006887961754408092</v>
      </c>
      <c r="Y122" s="35">
        <v>802.171466</v>
      </c>
      <c r="Z122" s="8">
        <v>180.890815</v>
      </c>
      <c r="AA122" s="8">
        <v>102.601171</v>
      </c>
      <c r="AB122" s="8">
        <v>1518.167463</v>
      </c>
      <c r="AC122" s="8">
        <v>13.530934</v>
      </c>
      <c r="AD122" s="8">
        <v>220.474921</v>
      </c>
      <c r="AE122" s="8">
        <v>1.5775</v>
      </c>
      <c r="AF122" s="36">
        <v>2839.4142699999998</v>
      </c>
      <c r="AG122" s="38">
        <f t="shared" si="53"/>
        <v>0.2825130063751863</v>
      </c>
      <c r="AH122" s="44">
        <f t="shared" si="54"/>
        <v>0.06370708774538689</v>
      </c>
      <c r="AI122" s="44">
        <f t="shared" si="55"/>
        <v>0.03613462520845209</v>
      </c>
      <c r="AJ122" s="44">
        <f t="shared" si="56"/>
        <v>0.5346762784917101</v>
      </c>
      <c r="AK122" s="44">
        <f t="shared" si="57"/>
        <v>0.004765396184516272</v>
      </c>
      <c r="AL122" s="44">
        <f t="shared" si="58"/>
        <v>0.0776480283855443</v>
      </c>
      <c r="AM122" s="45">
        <f t="shared" si="59"/>
        <v>0.0005555723264243561</v>
      </c>
      <c r="AN122" s="42">
        <f t="shared" si="60"/>
        <v>803.748966</v>
      </c>
      <c r="AO122" s="21">
        <f t="shared" si="61"/>
        <v>1738.642384</v>
      </c>
      <c r="AP122" s="21">
        <f t="shared" si="62"/>
        <v>283.491986</v>
      </c>
      <c r="AQ122" s="43">
        <f t="shared" si="63"/>
        <v>13.530934</v>
      </c>
      <c r="AR122" s="38">
        <f t="shared" si="64"/>
        <v>0.2830685787016106</v>
      </c>
      <c r="AS122" s="44">
        <f t="shared" si="65"/>
        <v>0.6123243068772544</v>
      </c>
      <c r="AT122" s="44">
        <f t="shared" si="66"/>
        <v>0.09984171295383899</v>
      </c>
      <c r="AU122" s="45">
        <f t="shared" si="67"/>
        <v>0.004765396184516272</v>
      </c>
      <c r="AV122" s="49">
        <f t="shared" si="49"/>
        <v>141.226673</v>
      </c>
      <c r="AW122" s="50">
        <f t="shared" si="50"/>
        <v>-138.9912250000002</v>
      </c>
      <c r="AX122" s="50">
        <f t="shared" si="51"/>
        <v>3.7913800000000037</v>
      </c>
      <c r="AY122" s="80">
        <f t="shared" si="52"/>
        <v>-6.026843000000001</v>
      </c>
      <c r="AZ122" s="49">
        <f t="shared" si="68"/>
        <v>4.973795960176345</v>
      </c>
      <c r="BA122" s="50">
        <f t="shared" si="69"/>
        <v>-4.8950667655037305</v>
      </c>
      <c r="BB122" s="50">
        <f t="shared" si="70"/>
        <v>0.13352683403859145</v>
      </c>
      <c r="BC122" s="51">
        <f t="shared" si="71"/>
        <v>-0.21225655698918203</v>
      </c>
      <c r="BE122" s="4"/>
      <c r="BF122" s="4"/>
      <c r="BG122" s="4"/>
      <c r="BH122" s="4"/>
      <c r="BJ122" s="4"/>
      <c r="BK122" s="4"/>
      <c r="BL122" s="4"/>
      <c r="BM122" s="4"/>
    </row>
    <row r="123" spans="1:65" ht="12.75">
      <c r="A123" s="34">
        <v>6026</v>
      </c>
      <c r="B123" s="35">
        <v>296.492251</v>
      </c>
      <c r="C123" s="8">
        <v>131.567528</v>
      </c>
      <c r="D123" s="8">
        <v>24.004404</v>
      </c>
      <c r="E123" s="8">
        <v>707.0156939999999</v>
      </c>
      <c r="F123" s="8">
        <v>32.04761</v>
      </c>
      <c r="G123" s="8">
        <v>97.733092</v>
      </c>
      <c r="H123" s="8">
        <v>3.347684</v>
      </c>
      <c r="I123" s="36">
        <v>1292.2082630000002</v>
      </c>
      <c r="J123" s="37">
        <f t="shared" si="77"/>
        <v>0.22944618099845718</v>
      </c>
      <c r="K123" s="9">
        <f t="shared" si="77"/>
        <v>0.10181603984991697</v>
      </c>
      <c r="L123" s="9">
        <f t="shared" si="77"/>
        <v>0.018576265674289376</v>
      </c>
      <c r="M123" s="9">
        <f t="shared" si="77"/>
        <v>0.5471375739066914</v>
      </c>
      <c r="N123" s="9">
        <f t="shared" si="77"/>
        <v>0.02480065397941198</v>
      </c>
      <c r="O123" s="9">
        <f t="shared" si="77"/>
        <v>0.0756326165049449</v>
      </c>
      <c r="P123" s="14">
        <f t="shared" si="76"/>
        <v>0.002590669086287989</v>
      </c>
      <c r="Q123" s="35">
        <f t="shared" si="41"/>
        <v>299.839935</v>
      </c>
      <c r="R123" s="8">
        <f t="shared" si="42"/>
        <v>804.7487859999999</v>
      </c>
      <c r="S123" s="8">
        <f t="shared" si="43"/>
        <v>155.571932</v>
      </c>
      <c r="T123" s="36">
        <f t="shared" si="44"/>
        <v>32.04761</v>
      </c>
      <c r="U123" s="17">
        <f t="shared" si="72"/>
        <v>0.23203685008474517</v>
      </c>
      <c r="V123" s="9">
        <f t="shared" si="73"/>
        <v>0.6227701904116363</v>
      </c>
      <c r="W123" s="9">
        <f t="shared" si="74"/>
        <v>0.12039230552420634</v>
      </c>
      <c r="X123" s="14">
        <f t="shared" si="75"/>
        <v>0.02480065397941198</v>
      </c>
      <c r="Y123" s="35">
        <v>345.630158</v>
      </c>
      <c r="Z123" s="8">
        <v>130.738376</v>
      </c>
      <c r="AA123" s="8">
        <v>30.81901</v>
      </c>
      <c r="AB123" s="8">
        <v>641.8763700000001</v>
      </c>
      <c r="AC123" s="8">
        <v>28.41931</v>
      </c>
      <c r="AD123" s="8">
        <v>111.704533</v>
      </c>
      <c r="AE123" s="8">
        <v>3.020494</v>
      </c>
      <c r="AF123" s="36">
        <v>1292.2082510000002</v>
      </c>
      <c r="AG123" s="38">
        <f t="shared" si="53"/>
        <v>0.2674724871342197</v>
      </c>
      <c r="AH123" s="44">
        <f t="shared" si="54"/>
        <v>0.1011743847671093</v>
      </c>
      <c r="AI123" s="44">
        <f t="shared" si="55"/>
        <v>0.023849878446412624</v>
      </c>
      <c r="AJ123" s="44">
        <f t="shared" si="56"/>
        <v>0.49672826616184546</v>
      </c>
      <c r="AK123" s="44">
        <f t="shared" si="57"/>
        <v>0.021992824851639257</v>
      </c>
      <c r="AL123" s="44">
        <f t="shared" si="58"/>
        <v>0.08644468248536497</v>
      </c>
      <c r="AM123" s="45">
        <f t="shared" si="59"/>
        <v>0.0023374668669797843</v>
      </c>
      <c r="AN123" s="42">
        <f t="shared" si="60"/>
        <v>348.650652</v>
      </c>
      <c r="AO123" s="21">
        <f t="shared" si="61"/>
        <v>753.580903</v>
      </c>
      <c r="AP123" s="21">
        <f t="shared" si="62"/>
        <v>161.55738599999998</v>
      </c>
      <c r="AQ123" s="43">
        <f t="shared" si="63"/>
        <v>28.41931</v>
      </c>
      <c r="AR123" s="38">
        <f t="shared" si="64"/>
        <v>0.2698099540011995</v>
      </c>
      <c r="AS123" s="44">
        <f t="shared" si="65"/>
        <v>0.5831729486472104</v>
      </c>
      <c r="AT123" s="44">
        <f t="shared" si="66"/>
        <v>0.12502426321352192</v>
      </c>
      <c r="AU123" s="45">
        <f t="shared" si="67"/>
        <v>0.021992824851639257</v>
      </c>
      <c r="AV123" s="49">
        <f t="shared" si="49"/>
        <v>48.810716999999954</v>
      </c>
      <c r="AW123" s="50">
        <f t="shared" si="50"/>
        <v>-51.16788299999985</v>
      </c>
      <c r="AX123" s="50">
        <f t="shared" si="51"/>
        <v>5.985453999999976</v>
      </c>
      <c r="AY123" s="80">
        <f t="shared" si="52"/>
        <v>-3.6282999999999994</v>
      </c>
      <c r="AZ123" s="49">
        <f t="shared" si="68"/>
        <v>3.7773103916454334</v>
      </c>
      <c r="BA123" s="50">
        <f t="shared" si="69"/>
        <v>-3.9597241764425917</v>
      </c>
      <c r="BB123" s="50">
        <f t="shared" si="70"/>
        <v>0.4631957689315583</v>
      </c>
      <c r="BC123" s="51">
        <f t="shared" si="71"/>
        <v>-0.2807829127772724</v>
      </c>
      <c r="BE123" s="4"/>
      <c r="BF123" s="4"/>
      <c r="BG123" s="4"/>
      <c r="BH123" s="4"/>
      <c r="BJ123" s="4"/>
      <c r="BK123" s="4"/>
      <c r="BL123" s="4"/>
      <c r="BM123" s="4"/>
    </row>
    <row r="124" spans="1:65" ht="12.75">
      <c r="A124" s="34">
        <v>6600</v>
      </c>
      <c r="B124" s="35">
        <v>1409.185244</v>
      </c>
      <c r="C124" s="8">
        <v>324.005992</v>
      </c>
      <c r="D124" s="8">
        <v>477.831553</v>
      </c>
      <c r="E124" s="8">
        <v>2074.5686100000003</v>
      </c>
      <c r="F124" s="8">
        <v>121.228002</v>
      </c>
      <c r="G124" s="8">
        <v>443.858696</v>
      </c>
      <c r="H124" s="8">
        <v>5.577635</v>
      </c>
      <c r="I124" s="36">
        <v>4856.2557320000005</v>
      </c>
      <c r="J124" s="37">
        <f t="shared" si="77"/>
        <v>0.2901793731154354</v>
      </c>
      <c r="K124" s="9">
        <f t="shared" si="77"/>
        <v>0.06671930184091877</v>
      </c>
      <c r="L124" s="9">
        <f t="shared" si="77"/>
        <v>0.09839505564984112</v>
      </c>
      <c r="M124" s="9">
        <f t="shared" si="77"/>
        <v>0.4271950911336397</v>
      </c>
      <c r="N124" s="9">
        <f t="shared" si="77"/>
        <v>0.024963265670128427</v>
      </c>
      <c r="O124" s="9">
        <f t="shared" si="77"/>
        <v>0.09139936619795787</v>
      </c>
      <c r="P124" s="14">
        <f t="shared" si="76"/>
        <v>0.001148546392078678</v>
      </c>
      <c r="Q124" s="35">
        <f t="shared" si="41"/>
        <v>1414.762879</v>
      </c>
      <c r="R124" s="8">
        <f t="shared" si="42"/>
        <v>2518.4273060000005</v>
      </c>
      <c r="S124" s="8">
        <f t="shared" si="43"/>
        <v>801.837545</v>
      </c>
      <c r="T124" s="36">
        <f t="shared" si="44"/>
        <v>121.228002</v>
      </c>
      <c r="U124" s="17">
        <f t="shared" si="72"/>
        <v>0.2913279195075141</v>
      </c>
      <c r="V124" s="9">
        <f t="shared" si="73"/>
        <v>0.5185944573315976</v>
      </c>
      <c r="W124" s="9">
        <f t="shared" si="74"/>
        <v>0.1651143574907599</v>
      </c>
      <c r="X124" s="14">
        <f t="shared" si="75"/>
        <v>0.024963265670128427</v>
      </c>
      <c r="Y124" s="35">
        <v>1639.956618</v>
      </c>
      <c r="Z124" s="8">
        <v>325.258663</v>
      </c>
      <c r="AA124" s="8">
        <v>466.233077</v>
      </c>
      <c r="AB124" s="8">
        <v>1928.919999</v>
      </c>
      <c r="AC124" s="8">
        <v>96.132594</v>
      </c>
      <c r="AD124" s="8">
        <v>395.095422</v>
      </c>
      <c r="AE124" s="8">
        <v>4.659361</v>
      </c>
      <c r="AF124" s="36">
        <v>4856.255734</v>
      </c>
      <c r="AG124" s="38">
        <f t="shared" si="53"/>
        <v>0.33769980587999227</v>
      </c>
      <c r="AH124" s="44">
        <f t="shared" si="54"/>
        <v>0.06697725180672177</v>
      </c>
      <c r="AI124" s="44">
        <f t="shared" si="55"/>
        <v>0.0960066979026219</v>
      </c>
      <c r="AJ124" s="44">
        <f t="shared" si="56"/>
        <v>0.39720313456507234</v>
      </c>
      <c r="AK124" s="44">
        <f t="shared" si="57"/>
        <v>0.019795620186667712</v>
      </c>
      <c r="AL124" s="44">
        <f t="shared" si="58"/>
        <v>0.08135803462666573</v>
      </c>
      <c r="AM124" s="45">
        <f t="shared" si="59"/>
        <v>0.000959455444098099</v>
      </c>
      <c r="AN124" s="42">
        <f t="shared" si="60"/>
        <v>1644.615979</v>
      </c>
      <c r="AO124" s="21">
        <f t="shared" si="61"/>
        <v>2324.015421</v>
      </c>
      <c r="AP124" s="21">
        <f t="shared" si="62"/>
        <v>791.4917399999999</v>
      </c>
      <c r="AQ124" s="43">
        <f t="shared" si="63"/>
        <v>96.132594</v>
      </c>
      <c r="AR124" s="38">
        <f t="shared" si="64"/>
        <v>0.33865926132409035</v>
      </c>
      <c r="AS124" s="44">
        <f t="shared" si="65"/>
        <v>0.4785611691917381</v>
      </c>
      <c r="AT124" s="44">
        <f t="shared" si="66"/>
        <v>0.16298394970934366</v>
      </c>
      <c r="AU124" s="45">
        <f t="shared" si="67"/>
        <v>0.019795620186667712</v>
      </c>
      <c r="AV124" s="49">
        <f t="shared" si="49"/>
        <v>229.8530999999998</v>
      </c>
      <c r="AW124" s="50">
        <f t="shared" si="50"/>
        <v>-194.41188500000044</v>
      </c>
      <c r="AX124" s="50">
        <f t="shared" si="51"/>
        <v>-10.345805000000041</v>
      </c>
      <c r="AY124" s="80">
        <f t="shared" si="52"/>
        <v>-25.095408000000006</v>
      </c>
      <c r="AZ124" s="49">
        <f t="shared" si="68"/>
        <v>4.733134181657627</v>
      </c>
      <c r="BA124" s="50">
        <f t="shared" si="69"/>
        <v>-4.003328813985951</v>
      </c>
      <c r="BB124" s="50">
        <f t="shared" si="70"/>
        <v>-0.2130407781416238</v>
      </c>
      <c r="BC124" s="51">
        <f t="shared" si="71"/>
        <v>-0.5167645483460714</v>
      </c>
      <c r="BE124" s="4"/>
      <c r="BF124" s="4"/>
      <c r="BG124" s="4"/>
      <c r="BH124" s="4"/>
      <c r="BJ124" s="4"/>
      <c r="BK124" s="4"/>
      <c r="BL124" s="4"/>
      <c r="BM124" s="4"/>
    </row>
    <row r="125" spans="1:65" ht="12.75">
      <c r="A125" s="34">
        <v>6601</v>
      </c>
      <c r="B125" s="35">
        <v>135.573794</v>
      </c>
      <c r="C125" s="8">
        <v>65.578128</v>
      </c>
      <c r="D125" s="8">
        <v>61.028582</v>
      </c>
      <c r="E125" s="8">
        <v>531.886846</v>
      </c>
      <c r="F125" s="8">
        <v>10.296097</v>
      </c>
      <c r="G125" s="8">
        <v>41.576412000000005</v>
      </c>
      <c r="H125" s="8">
        <v>0</v>
      </c>
      <c r="I125" s="36">
        <v>845.9398590000001</v>
      </c>
      <c r="J125" s="37">
        <f t="shared" si="77"/>
        <v>0.16026410454315757</v>
      </c>
      <c r="K125" s="9">
        <f t="shared" si="77"/>
        <v>0.07752102859595839</v>
      </c>
      <c r="L125" s="9">
        <f t="shared" si="77"/>
        <v>0.0721429323263511</v>
      </c>
      <c r="M125" s="9">
        <f t="shared" si="77"/>
        <v>0.6287525529636971</v>
      </c>
      <c r="N125" s="9">
        <f t="shared" si="77"/>
        <v>0.012171192656852925</v>
      </c>
      <c r="O125" s="9">
        <f t="shared" si="77"/>
        <v>0.049148188913982836</v>
      </c>
      <c r="P125" s="14">
        <f t="shared" si="76"/>
        <v>0</v>
      </c>
      <c r="Q125" s="35">
        <f t="shared" si="41"/>
        <v>135.573794</v>
      </c>
      <c r="R125" s="8">
        <f t="shared" si="42"/>
        <v>573.463258</v>
      </c>
      <c r="S125" s="8">
        <f t="shared" si="43"/>
        <v>126.60671</v>
      </c>
      <c r="T125" s="36">
        <f t="shared" si="44"/>
        <v>10.296097</v>
      </c>
      <c r="U125" s="17">
        <f t="shared" si="72"/>
        <v>0.16026410454315757</v>
      </c>
      <c r="V125" s="9">
        <f t="shared" si="73"/>
        <v>0.6779007418776799</v>
      </c>
      <c r="W125" s="9">
        <f t="shared" si="74"/>
        <v>0.1496639609223095</v>
      </c>
      <c r="X125" s="14">
        <f t="shared" si="75"/>
        <v>0.012171192656852925</v>
      </c>
      <c r="Y125" s="35">
        <v>181.221304</v>
      </c>
      <c r="Z125" s="8">
        <v>60.991136</v>
      </c>
      <c r="AA125" s="8">
        <v>56.835633</v>
      </c>
      <c r="AB125" s="8">
        <v>497.95831499999997</v>
      </c>
      <c r="AC125" s="8">
        <v>11.772388</v>
      </c>
      <c r="AD125" s="8">
        <v>37.161075999999994</v>
      </c>
      <c r="AE125" s="8">
        <v>0</v>
      </c>
      <c r="AF125" s="36">
        <v>845.939852</v>
      </c>
      <c r="AG125" s="38">
        <f t="shared" si="53"/>
        <v>0.21422480814915706</v>
      </c>
      <c r="AH125" s="44">
        <f t="shared" si="54"/>
        <v>0.0720986667682247</v>
      </c>
      <c r="AI125" s="44">
        <f t="shared" si="55"/>
        <v>0.06718637547967815</v>
      </c>
      <c r="AJ125" s="44">
        <f t="shared" si="56"/>
        <v>0.5886450552036229</v>
      </c>
      <c r="AK125" s="44">
        <f t="shared" si="57"/>
        <v>0.013916341539830433</v>
      </c>
      <c r="AL125" s="44">
        <f t="shared" si="58"/>
        <v>0.04392874458466674</v>
      </c>
      <c r="AM125" s="45">
        <f t="shared" si="59"/>
        <v>0</v>
      </c>
      <c r="AN125" s="42">
        <f t="shared" si="60"/>
        <v>181.221304</v>
      </c>
      <c r="AO125" s="21">
        <f t="shared" si="61"/>
        <v>535.119391</v>
      </c>
      <c r="AP125" s="21">
        <f t="shared" si="62"/>
        <v>117.826769</v>
      </c>
      <c r="AQ125" s="43">
        <f t="shared" si="63"/>
        <v>11.772388</v>
      </c>
      <c r="AR125" s="38">
        <f t="shared" si="64"/>
        <v>0.21422480814915706</v>
      </c>
      <c r="AS125" s="44">
        <f t="shared" si="65"/>
        <v>0.6325737997882895</v>
      </c>
      <c r="AT125" s="44">
        <f t="shared" si="66"/>
        <v>0.13928504224790286</v>
      </c>
      <c r="AU125" s="45">
        <f t="shared" si="67"/>
        <v>0.013916341539830433</v>
      </c>
      <c r="AV125" s="49">
        <f t="shared" si="49"/>
        <v>45.64751000000001</v>
      </c>
      <c r="AW125" s="50">
        <f t="shared" si="50"/>
        <v>-38.343867000000046</v>
      </c>
      <c r="AX125" s="50">
        <f t="shared" si="51"/>
        <v>-8.779941000000008</v>
      </c>
      <c r="AY125" s="80">
        <f t="shared" si="52"/>
        <v>1.4762909999999998</v>
      </c>
      <c r="AZ125" s="49">
        <f t="shared" si="68"/>
        <v>5.39607036059995</v>
      </c>
      <c r="BA125" s="50">
        <f t="shared" si="69"/>
        <v>-4.532694208939036</v>
      </c>
      <c r="BB125" s="50">
        <f t="shared" si="70"/>
        <v>-1.037891867440663</v>
      </c>
      <c r="BC125" s="51">
        <f t="shared" si="71"/>
        <v>0.17451488829775072</v>
      </c>
      <c r="BE125" s="4"/>
      <c r="BF125" s="4"/>
      <c r="BG125" s="4"/>
      <c r="BH125" s="4"/>
      <c r="BJ125" s="4"/>
      <c r="BK125" s="4"/>
      <c r="BL125" s="4"/>
      <c r="BM125" s="4"/>
    </row>
    <row r="126" spans="1:65" ht="12.75">
      <c r="A126" s="34">
        <v>6602</v>
      </c>
      <c r="B126" s="35">
        <v>262.021222</v>
      </c>
      <c r="C126" s="8">
        <v>169.933434</v>
      </c>
      <c r="D126" s="8">
        <v>31.436766</v>
      </c>
      <c r="E126" s="8">
        <v>601.6520019999999</v>
      </c>
      <c r="F126" s="8">
        <v>53.926085</v>
      </c>
      <c r="G126" s="8">
        <v>44.408493</v>
      </c>
      <c r="H126" s="8">
        <v>5.576029</v>
      </c>
      <c r="I126" s="36">
        <v>1168.954031</v>
      </c>
      <c r="J126" s="37">
        <f t="shared" si="77"/>
        <v>0.22415015052033302</v>
      </c>
      <c r="K126" s="9">
        <f t="shared" si="77"/>
        <v>0.14537221267343403</v>
      </c>
      <c r="L126" s="9">
        <f t="shared" si="77"/>
        <v>0.026893072923583596</v>
      </c>
      <c r="M126" s="9">
        <f t="shared" si="77"/>
        <v>0.5146926106968529</v>
      </c>
      <c r="N126" s="9">
        <f t="shared" si="77"/>
        <v>0.04613191243617004</v>
      </c>
      <c r="O126" s="9">
        <f t="shared" si="77"/>
        <v>0.03798993957188382</v>
      </c>
      <c r="P126" s="14">
        <f t="shared" si="76"/>
        <v>0.004770101177742549</v>
      </c>
      <c r="Q126" s="35">
        <f t="shared" si="41"/>
        <v>267.597251</v>
      </c>
      <c r="R126" s="8">
        <f t="shared" si="42"/>
        <v>646.060495</v>
      </c>
      <c r="S126" s="8">
        <f t="shared" si="43"/>
        <v>201.3702</v>
      </c>
      <c r="T126" s="36">
        <f t="shared" si="44"/>
        <v>53.926085</v>
      </c>
      <c r="U126" s="17">
        <f t="shared" si="72"/>
        <v>0.22892025169807556</v>
      </c>
      <c r="V126" s="9">
        <f t="shared" si="73"/>
        <v>0.5526825502687367</v>
      </c>
      <c r="W126" s="9">
        <f t="shared" si="74"/>
        <v>0.17226528559701765</v>
      </c>
      <c r="X126" s="14">
        <f t="shared" si="75"/>
        <v>0.04613191243617004</v>
      </c>
      <c r="Y126" s="35">
        <v>283.140862</v>
      </c>
      <c r="Z126" s="8">
        <v>169.450023</v>
      </c>
      <c r="AA126" s="8">
        <v>36.241846</v>
      </c>
      <c r="AB126" s="8">
        <v>592.403245</v>
      </c>
      <c r="AC126" s="8">
        <v>41.508892</v>
      </c>
      <c r="AD126" s="8">
        <v>40.633133</v>
      </c>
      <c r="AE126" s="8">
        <v>5.576029</v>
      </c>
      <c r="AF126" s="36">
        <v>1168.95403</v>
      </c>
      <c r="AG126" s="38">
        <f t="shared" si="53"/>
        <v>0.24221727672026824</v>
      </c>
      <c r="AH126" s="44">
        <f t="shared" si="54"/>
        <v>0.14495867117635183</v>
      </c>
      <c r="AI126" s="44">
        <f t="shared" si="55"/>
        <v>0.031003653727081422</v>
      </c>
      <c r="AJ126" s="44">
        <f t="shared" si="56"/>
        <v>0.5067806169359965</v>
      </c>
      <c r="AK126" s="44">
        <f t="shared" si="57"/>
        <v>0.03550943056716317</v>
      </c>
      <c r="AL126" s="44">
        <f t="shared" si="58"/>
        <v>0.034760248839930646</v>
      </c>
      <c r="AM126" s="45">
        <f t="shared" si="59"/>
        <v>0.004770101177742549</v>
      </c>
      <c r="AN126" s="42">
        <f t="shared" si="60"/>
        <v>288.71689100000003</v>
      </c>
      <c r="AO126" s="21">
        <f t="shared" si="61"/>
        <v>633.036378</v>
      </c>
      <c r="AP126" s="21">
        <f t="shared" si="62"/>
        <v>205.691869</v>
      </c>
      <c r="AQ126" s="43">
        <f t="shared" si="63"/>
        <v>41.508892</v>
      </c>
      <c r="AR126" s="38">
        <f t="shared" si="64"/>
        <v>0.2469873778980108</v>
      </c>
      <c r="AS126" s="44">
        <f t="shared" si="65"/>
        <v>0.5415408657759272</v>
      </c>
      <c r="AT126" s="44">
        <f t="shared" si="66"/>
        <v>0.17596232490343328</v>
      </c>
      <c r="AU126" s="45">
        <f t="shared" si="67"/>
        <v>0.03550943056716317</v>
      </c>
      <c r="AV126" s="49">
        <f t="shared" si="49"/>
        <v>21.119640000000004</v>
      </c>
      <c r="AW126" s="50">
        <f t="shared" si="50"/>
        <v>-13.024116999999933</v>
      </c>
      <c r="AX126" s="50">
        <f t="shared" si="51"/>
        <v>4.321668999999986</v>
      </c>
      <c r="AY126" s="80">
        <f t="shared" si="52"/>
        <v>-12.417192999999997</v>
      </c>
      <c r="AZ126" s="49">
        <f t="shared" si="68"/>
        <v>1.806712619993525</v>
      </c>
      <c r="BA126" s="50">
        <f t="shared" si="69"/>
        <v>-1.11416844928095</v>
      </c>
      <c r="BB126" s="50">
        <f t="shared" si="70"/>
        <v>0.3697039306415628</v>
      </c>
      <c r="BC126" s="51">
        <f t="shared" si="71"/>
        <v>-1.062248186900687</v>
      </c>
      <c r="BE126" s="4"/>
      <c r="BF126" s="4"/>
      <c r="BG126" s="4"/>
      <c r="BH126" s="4"/>
      <c r="BJ126" s="4"/>
      <c r="BK126" s="4"/>
      <c r="BL126" s="4"/>
      <c r="BM126" s="4"/>
    </row>
    <row r="127" spans="1:65" ht="12.75">
      <c r="A127" s="34">
        <v>6603</v>
      </c>
      <c r="B127" s="35">
        <v>271.171179</v>
      </c>
      <c r="C127" s="8">
        <v>79.930974</v>
      </c>
      <c r="D127" s="8">
        <v>45.9833</v>
      </c>
      <c r="E127" s="8">
        <v>621.8855430000001</v>
      </c>
      <c r="F127" s="8">
        <v>20.770734</v>
      </c>
      <c r="G127" s="8">
        <v>39.018085</v>
      </c>
      <c r="H127" s="8">
        <v>0</v>
      </c>
      <c r="I127" s="36">
        <v>1078.759815</v>
      </c>
      <c r="J127" s="37">
        <f t="shared" si="77"/>
        <v>0.25137308159740823</v>
      </c>
      <c r="K127" s="9">
        <f t="shared" si="77"/>
        <v>0.07409524612297504</v>
      </c>
      <c r="L127" s="9">
        <f t="shared" si="77"/>
        <v>0.04262607798381886</v>
      </c>
      <c r="M127" s="9">
        <f t="shared" si="77"/>
        <v>0.5764819326348378</v>
      </c>
      <c r="N127" s="9">
        <f t="shared" si="77"/>
        <v>0.01925427116507858</v>
      </c>
      <c r="O127" s="9">
        <f t="shared" si="77"/>
        <v>0.03616939049588161</v>
      </c>
      <c r="P127" s="14">
        <f t="shared" si="76"/>
        <v>0</v>
      </c>
      <c r="Q127" s="35">
        <f t="shared" si="41"/>
        <v>271.171179</v>
      </c>
      <c r="R127" s="8">
        <f t="shared" si="42"/>
        <v>660.9036280000001</v>
      </c>
      <c r="S127" s="8">
        <f t="shared" si="43"/>
        <v>125.914274</v>
      </c>
      <c r="T127" s="36">
        <f t="shared" si="44"/>
        <v>20.770734</v>
      </c>
      <c r="U127" s="17">
        <f t="shared" si="72"/>
        <v>0.25137308159740823</v>
      </c>
      <c r="V127" s="9">
        <f t="shared" si="73"/>
        <v>0.6126513231307196</v>
      </c>
      <c r="W127" s="9">
        <f t="shared" si="74"/>
        <v>0.1167213241067939</v>
      </c>
      <c r="X127" s="14">
        <f t="shared" si="75"/>
        <v>0.01925427116507858</v>
      </c>
      <c r="Y127" s="35">
        <v>295.026882</v>
      </c>
      <c r="Z127" s="8">
        <v>81.256282</v>
      </c>
      <c r="AA127" s="8">
        <v>45.588371</v>
      </c>
      <c r="AB127" s="8">
        <v>588.783208</v>
      </c>
      <c r="AC127" s="8">
        <v>26.203037</v>
      </c>
      <c r="AD127" s="8">
        <v>41.902045</v>
      </c>
      <c r="AE127" s="8">
        <v>0</v>
      </c>
      <c r="AF127" s="36">
        <v>1078.759825</v>
      </c>
      <c r="AG127" s="38">
        <f t="shared" si="53"/>
        <v>0.2734870894314876</v>
      </c>
      <c r="AH127" s="44">
        <f t="shared" si="54"/>
        <v>0.07532379392534196</v>
      </c>
      <c r="AI127" s="44">
        <f t="shared" si="55"/>
        <v>0.04225998258935888</v>
      </c>
      <c r="AJ127" s="44">
        <f t="shared" si="56"/>
        <v>0.5457963856393743</v>
      </c>
      <c r="AK127" s="44">
        <f t="shared" si="57"/>
        <v>0.024289963934186778</v>
      </c>
      <c r="AL127" s="44">
        <f t="shared" si="58"/>
        <v>0.03884279375015467</v>
      </c>
      <c r="AM127" s="45">
        <f t="shared" si="59"/>
        <v>0</v>
      </c>
      <c r="AN127" s="42">
        <f t="shared" si="60"/>
        <v>295.026882</v>
      </c>
      <c r="AO127" s="21">
        <f t="shared" si="61"/>
        <v>630.685253</v>
      </c>
      <c r="AP127" s="21">
        <f t="shared" si="62"/>
        <v>126.844653</v>
      </c>
      <c r="AQ127" s="43">
        <f t="shared" si="63"/>
        <v>26.203037</v>
      </c>
      <c r="AR127" s="38">
        <f t="shared" si="64"/>
        <v>0.2734870894314876</v>
      </c>
      <c r="AS127" s="44">
        <f t="shared" si="65"/>
        <v>0.5846391793895289</v>
      </c>
      <c r="AT127" s="44">
        <f t="shared" si="66"/>
        <v>0.11758377651470082</v>
      </c>
      <c r="AU127" s="45">
        <f t="shared" si="67"/>
        <v>0.024289963934186778</v>
      </c>
      <c r="AV127" s="49">
        <f t="shared" si="49"/>
        <v>23.855703000000005</v>
      </c>
      <c r="AW127" s="50">
        <f t="shared" si="50"/>
        <v>-30.21837500000015</v>
      </c>
      <c r="AX127" s="50">
        <f t="shared" si="51"/>
        <v>0.9303789999999879</v>
      </c>
      <c r="AY127" s="80">
        <f t="shared" si="52"/>
        <v>5.432302999999997</v>
      </c>
      <c r="AZ127" s="49">
        <f t="shared" si="68"/>
        <v>2.2114007834079352</v>
      </c>
      <c r="BA127" s="50">
        <f t="shared" si="69"/>
        <v>-2.8012143741190654</v>
      </c>
      <c r="BB127" s="50">
        <f t="shared" si="70"/>
        <v>0.08624524079069301</v>
      </c>
      <c r="BC127" s="51">
        <f t="shared" si="71"/>
        <v>0.5035692769108199</v>
      </c>
      <c r="BE127" s="4"/>
      <c r="BF127" s="4"/>
      <c r="BG127" s="4"/>
      <c r="BH127" s="4"/>
      <c r="BJ127" s="4"/>
      <c r="BK127" s="4"/>
      <c r="BL127" s="4"/>
      <c r="BM127" s="4"/>
    </row>
    <row r="128" spans="1:65" ht="12.75">
      <c r="A128" s="34">
        <v>6604</v>
      </c>
      <c r="B128" s="35">
        <v>342.39919</v>
      </c>
      <c r="C128" s="8">
        <v>82.346468</v>
      </c>
      <c r="D128" s="8">
        <v>50.090254</v>
      </c>
      <c r="E128" s="8">
        <v>626.541197</v>
      </c>
      <c r="F128" s="8">
        <v>47.996433</v>
      </c>
      <c r="G128" s="8">
        <v>81.16928999999999</v>
      </c>
      <c r="H128" s="8">
        <v>2.59946</v>
      </c>
      <c r="I128" s="36">
        <v>1233.142292</v>
      </c>
      <c r="J128" s="37">
        <f t="shared" si="77"/>
        <v>0.27766397456425895</v>
      </c>
      <c r="K128" s="9">
        <f t="shared" si="77"/>
        <v>0.06677775025171223</v>
      </c>
      <c r="L128" s="9">
        <f t="shared" si="77"/>
        <v>0.0406200114333602</v>
      </c>
      <c r="M128" s="9">
        <f t="shared" si="77"/>
        <v>0.508085077500529</v>
      </c>
      <c r="N128" s="9">
        <f t="shared" si="77"/>
        <v>0.03892205572007095</v>
      </c>
      <c r="O128" s="9">
        <f t="shared" si="77"/>
        <v>0.0658231337345131</v>
      </c>
      <c r="P128" s="14">
        <f t="shared" si="76"/>
        <v>0.0021079967955555286</v>
      </c>
      <c r="Q128" s="35">
        <f t="shared" si="41"/>
        <v>344.99865</v>
      </c>
      <c r="R128" s="8">
        <f t="shared" si="42"/>
        <v>707.7104870000001</v>
      </c>
      <c r="S128" s="8">
        <f t="shared" si="43"/>
        <v>132.436722</v>
      </c>
      <c r="T128" s="36">
        <f t="shared" si="44"/>
        <v>47.996433</v>
      </c>
      <c r="U128" s="17">
        <f t="shared" si="72"/>
        <v>0.27977197135981446</v>
      </c>
      <c r="V128" s="9">
        <f t="shared" si="73"/>
        <v>0.5739082112350422</v>
      </c>
      <c r="W128" s="9">
        <f t="shared" si="74"/>
        <v>0.10739776168507244</v>
      </c>
      <c r="X128" s="14">
        <f t="shared" si="75"/>
        <v>0.03892205572007095</v>
      </c>
      <c r="Y128" s="35">
        <v>397.093384</v>
      </c>
      <c r="Z128" s="8">
        <v>82.159566</v>
      </c>
      <c r="AA128" s="8">
        <v>41.552866</v>
      </c>
      <c r="AB128" s="8">
        <v>602.97566</v>
      </c>
      <c r="AC128" s="8">
        <v>28.454565</v>
      </c>
      <c r="AD128" s="8">
        <v>78.306782</v>
      </c>
      <c r="AE128" s="8">
        <v>2.59946</v>
      </c>
      <c r="AF128" s="36">
        <v>1233.1422830000001</v>
      </c>
      <c r="AG128" s="38">
        <f t="shared" si="53"/>
        <v>0.32201748863544777</v>
      </c>
      <c r="AH128" s="44">
        <f t="shared" si="54"/>
        <v>0.0666261846122783</v>
      </c>
      <c r="AI128" s="44">
        <f t="shared" si="55"/>
        <v>0.03369673254220041</v>
      </c>
      <c r="AJ128" s="44">
        <f t="shared" si="56"/>
        <v>0.48897492520676594</v>
      </c>
      <c r="AK128" s="44">
        <f t="shared" si="57"/>
        <v>0.023074843174708017</v>
      </c>
      <c r="AL128" s="44">
        <f t="shared" si="58"/>
        <v>0.06350182173461617</v>
      </c>
      <c r="AM128" s="45">
        <f t="shared" si="59"/>
        <v>0.0021079967955555286</v>
      </c>
      <c r="AN128" s="42">
        <f t="shared" si="60"/>
        <v>399.69284400000004</v>
      </c>
      <c r="AO128" s="21">
        <f t="shared" si="61"/>
        <v>681.282442</v>
      </c>
      <c r="AP128" s="21">
        <f t="shared" si="62"/>
        <v>123.712432</v>
      </c>
      <c r="AQ128" s="43">
        <f t="shared" si="63"/>
        <v>28.454565</v>
      </c>
      <c r="AR128" s="38">
        <f t="shared" si="64"/>
        <v>0.32412548543100334</v>
      </c>
      <c r="AS128" s="44">
        <f t="shared" si="65"/>
        <v>0.5524767469413822</v>
      </c>
      <c r="AT128" s="44">
        <f t="shared" si="66"/>
        <v>0.10032291715447872</v>
      </c>
      <c r="AU128" s="45">
        <f t="shared" si="67"/>
        <v>0.023074843174708017</v>
      </c>
      <c r="AV128" s="49">
        <f t="shared" si="49"/>
        <v>54.69419400000004</v>
      </c>
      <c r="AW128" s="50">
        <f t="shared" si="50"/>
        <v>-26.42804500000011</v>
      </c>
      <c r="AX128" s="50">
        <f t="shared" si="51"/>
        <v>-8.724289999999996</v>
      </c>
      <c r="AY128" s="80">
        <f t="shared" si="52"/>
        <v>-19.541868000000004</v>
      </c>
      <c r="AZ128" s="49">
        <f t="shared" si="68"/>
        <v>4.435351407118887</v>
      </c>
      <c r="BA128" s="50">
        <f t="shared" si="69"/>
        <v>-2.143146429366005</v>
      </c>
      <c r="BB128" s="50">
        <f t="shared" si="70"/>
        <v>-0.7074844530593718</v>
      </c>
      <c r="BC128" s="51">
        <f t="shared" si="71"/>
        <v>-1.5847212545362934</v>
      </c>
      <c r="BE128" s="4"/>
      <c r="BF128" s="4"/>
      <c r="BG128" s="4"/>
      <c r="BH128" s="4"/>
      <c r="BJ128" s="4"/>
      <c r="BK128" s="4"/>
      <c r="BL128" s="4"/>
      <c r="BM128" s="4"/>
    </row>
    <row r="129" spans="1:65" ht="12.75">
      <c r="A129" s="34">
        <v>6605</v>
      </c>
      <c r="B129" s="35">
        <v>115.744845</v>
      </c>
      <c r="C129" s="8">
        <v>31.668252</v>
      </c>
      <c r="D129" s="8">
        <v>65.601965</v>
      </c>
      <c r="E129" s="8">
        <v>670.908209</v>
      </c>
      <c r="F129" s="8">
        <v>28.084491</v>
      </c>
      <c r="G129" s="8">
        <v>58.482138</v>
      </c>
      <c r="H129" s="8">
        <v>17.032448</v>
      </c>
      <c r="I129" s="36">
        <v>987.5223480000001</v>
      </c>
      <c r="J129" s="37">
        <f t="shared" si="77"/>
        <v>0.11720731711481226</v>
      </c>
      <c r="K129" s="9">
        <f t="shared" si="77"/>
        <v>0.03206839021328153</v>
      </c>
      <c r="L129" s="9">
        <f t="shared" si="77"/>
        <v>0.06643086623088756</v>
      </c>
      <c r="M129" s="9">
        <f t="shared" si="77"/>
        <v>0.679385342882387</v>
      </c>
      <c r="N129" s="9">
        <f t="shared" si="77"/>
        <v>0.028439347278447612</v>
      </c>
      <c r="O129" s="9">
        <f t="shared" si="77"/>
        <v>0.05922107800237853</v>
      </c>
      <c r="P129" s="14">
        <f t="shared" si="76"/>
        <v>0.01724765827780537</v>
      </c>
      <c r="Q129" s="35">
        <f t="shared" si="41"/>
        <v>132.777293</v>
      </c>
      <c r="R129" s="8">
        <f t="shared" si="42"/>
        <v>729.390347</v>
      </c>
      <c r="S129" s="8">
        <f t="shared" si="43"/>
        <v>97.270217</v>
      </c>
      <c r="T129" s="36">
        <f t="shared" si="44"/>
        <v>28.084491</v>
      </c>
      <c r="U129" s="17">
        <f t="shared" si="72"/>
        <v>0.1344549753926176</v>
      </c>
      <c r="V129" s="9">
        <f t="shared" si="73"/>
        <v>0.7386064208847656</v>
      </c>
      <c r="W129" s="9">
        <f t="shared" si="74"/>
        <v>0.0984992564441691</v>
      </c>
      <c r="X129" s="14">
        <f t="shared" si="75"/>
        <v>0.028439347278447612</v>
      </c>
      <c r="Y129" s="35">
        <v>146.457005</v>
      </c>
      <c r="Z129" s="8">
        <v>31.283541</v>
      </c>
      <c r="AA129" s="8">
        <v>67.953428</v>
      </c>
      <c r="AB129" s="8">
        <v>661.885907</v>
      </c>
      <c r="AC129" s="8">
        <v>6.722043</v>
      </c>
      <c r="AD129" s="8">
        <v>57.112843999999996</v>
      </c>
      <c r="AE129" s="8">
        <v>16.107575</v>
      </c>
      <c r="AF129" s="36">
        <v>987.522343</v>
      </c>
      <c r="AG129" s="38">
        <f t="shared" si="53"/>
        <v>0.14830753480831604</v>
      </c>
      <c r="AH129" s="44">
        <f t="shared" si="54"/>
        <v>0.031678818270146125</v>
      </c>
      <c r="AI129" s="44">
        <f t="shared" si="55"/>
        <v>0.06881204069722986</v>
      </c>
      <c r="AJ129" s="44">
        <f t="shared" si="56"/>
        <v>0.6702490412905572</v>
      </c>
      <c r="AK129" s="44">
        <f t="shared" si="57"/>
        <v>0.006806978103952742</v>
      </c>
      <c r="AL129" s="44">
        <f t="shared" si="58"/>
        <v>0.05783448254681928</v>
      </c>
      <c r="AM129" s="45">
        <f t="shared" si="59"/>
        <v>0.01631109921980216</v>
      </c>
      <c r="AN129" s="42">
        <f t="shared" si="60"/>
        <v>162.56458</v>
      </c>
      <c r="AO129" s="21">
        <f t="shared" si="61"/>
        <v>718.998751</v>
      </c>
      <c r="AP129" s="21">
        <f t="shared" si="62"/>
        <v>99.236969</v>
      </c>
      <c r="AQ129" s="43">
        <f t="shared" si="63"/>
        <v>6.722043</v>
      </c>
      <c r="AR129" s="38">
        <f t="shared" si="64"/>
        <v>0.16461863402811822</v>
      </c>
      <c r="AS129" s="44">
        <f t="shared" si="65"/>
        <v>0.7280835238373764</v>
      </c>
      <c r="AT129" s="44">
        <f t="shared" si="66"/>
        <v>0.10049085896737599</v>
      </c>
      <c r="AU129" s="45">
        <f t="shared" si="67"/>
        <v>0.006806978103952742</v>
      </c>
      <c r="AV129" s="49">
        <f t="shared" si="49"/>
        <v>29.78728700000002</v>
      </c>
      <c r="AW129" s="50">
        <f t="shared" si="50"/>
        <v>-10.39159600000005</v>
      </c>
      <c r="AX129" s="50">
        <f t="shared" si="51"/>
        <v>1.9667519999999996</v>
      </c>
      <c r="AY129" s="80">
        <f t="shared" si="52"/>
        <v>-21.362448</v>
      </c>
      <c r="AZ129" s="49">
        <f t="shared" si="68"/>
        <v>3.0163658635500608</v>
      </c>
      <c r="BA129" s="50">
        <f t="shared" si="69"/>
        <v>-1.052289704738918</v>
      </c>
      <c r="BB129" s="50">
        <f t="shared" si="70"/>
        <v>0.19916025232068896</v>
      </c>
      <c r="BC129" s="51">
        <f t="shared" si="71"/>
        <v>-2.163236917449487</v>
      </c>
      <c r="BE129" s="4"/>
      <c r="BF129" s="4"/>
      <c r="BG129" s="4"/>
      <c r="BH129" s="4"/>
      <c r="BJ129" s="4"/>
      <c r="BK129" s="4"/>
      <c r="BL129" s="4"/>
      <c r="BM129" s="4"/>
    </row>
    <row r="130" spans="1:65" ht="12.75">
      <c r="A130" s="34">
        <v>6606</v>
      </c>
      <c r="B130" s="35">
        <v>323.364032</v>
      </c>
      <c r="C130" s="8">
        <v>128.333377</v>
      </c>
      <c r="D130" s="8">
        <v>184.036981</v>
      </c>
      <c r="E130" s="8">
        <v>695.0749649999999</v>
      </c>
      <c r="F130" s="8">
        <v>10.860067</v>
      </c>
      <c r="G130" s="8">
        <v>224.817937</v>
      </c>
      <c r="H130" s="8">
        <v>12.311591</v>
      </c>
      <c r="I130" s="36">
        <v>1578.7989499999999</v>
      </c>
      <c r="J130" s="37">
        <f t="shared" si="77"/>
        <v>0.20481647267373723</v>
      </c>
      <c r="K130" s="9">
        <f t="shared" si="77"/>
        <v>0.0812854461297938</v>
      </c>
      <c r="L130" s="9">
        <f t="shared" si="77"/>
        <v>0.1165677118039634</v>
      </c>
      <c r="M130" s="9">
        <f t="shared" si="77"/>
        <v>0.44025552778585264</v>
      </c>
      <c r="N130" s="9">
        <f t="shared" si="77"/>
        <v>0.006878689018636605</v>
      </c>
      <c r="O130" s="9">
        <f t="shared" si="77"/>
        <v>0.14239807861539305</v>
      </c>
      <c r="P130" s="14">
        <f t="shared" si="76"/>
        <v>0.007798073972623304</v>
      </c>
      <c r="Q130" s="35">
        <f t="shared" si="41"/>
        <v>335.67562300000003</v>
      </c>
      <c r="R130" s="8">
        <f t="shared" si="42"/>
        <v>919.8929019999999</v>
      </c>
      <c r="S130" s="8">
        <f t="shared" si="43"/>
        <v>312.370358</v>
      </c>
      <c r="T130" s="36">
        <f t="shared" si="44"/>
        <v>10.860067</v>
      </c>
      <c r="U130" s="17">
        <f t="shared" si="72"/>
        <v>0.21261454664636054</v>
      </c>
      <c r="V130" s="9">
        <f t="shared" si="73"/>
        <v>0.5826536064012457</v>
      </c>
      <c r="W130" s="9">
        <f t="shared" si="74"/>
        <v>0.1978531579337572</v>
      </c>
      <c r="X130" s="14">
        <f t="shared" si="75"/>
        <v>0.006878689018636605</v>
      </c>
      <c r="Y130" s="35">
        <v>382.70547</v>
      </c>
      <c r="Z130" s="8">
        <v>123.708636</v>
      </c>
      <c r="AA130" s="8">
        <v>184.136425</v>
      </c>
      <c r="AB130" s="8">
        <v>654.764112</v>
      </c>
      <c r="AC130" s="8">
        <v>6.641602</v>
      </c>
      <c r="AD130" s="8">
        <v>215.37376899999998</v>
      </c>
      <c r="AE130" s="8">
        <v>11.468932</v>
      </c>
      <c r="AF130" s="36">
        <v>1578.798946</v>
      </c>
      <c r="AG130" s="38">
        <f t="shared" si="53"/>
        <v>0.24240291647014334</v>
      </c>
      <c r="AH130" s="44">
        <f t="shared" si="54"/>
        <v>0.07835616814921242</v>
      </c>
      <c r="AI130" s="44">
        <f t="shared" si="55"/>
        <v>0.11663069892464777</v>
      </c>
      <c r="AJ130" s="44">
        <f t="shared" si="56"/>
        <v>0.41472292086335627</v>
      </c>
      <c r="AK130" s="44">
        <f t="shared" si="57"/>
        <v>0.004206743360197953</v>
      </c>
      <c r="AL130" s="44">
        <f t="shared" si="58"/>
        <v>0.13641620992970638</v>
      </c>
      <c r="AM130" s="45">
        <f t="shared" si="59"/>
        <v>0.007264339769164403</v>
      </c>
      <c r="AN130" s="42">
        <f t="shared" si="60"/>
        <v>394.174402</v>
      </c>
      <c r="AO130" s="21">
        <f t="shared" si="61"/>
        <v>870.1378809999999</v>
      </c>
      <c r="AP130" s="21">
        <f t="shared" si="62"/>
        <v>307.845061</v>
      </c>
      <c r="AQ130" s="43">
        <f t="shared" si="63"/>
        <v>6.641602</v>
      </c>
      <c r="AR130" s="38">
        <f t="shared" si="64"/>
        <v>0.24966725623930774</v>
      </c>
      <c r="AS130" s="44">
        <f t="shared" si="65"/>
        <v>0.5511391307930626</v>
      </c>
      <c r="AT130" s="44">
        <f t="shared" si="66"/>
        <v>0.19498686707386018</v>
      </c>
      <c r="AU130" s="45">
        <f t="shared" si="67"/>
        <v>0.004206743360197953</v>
      </c>
      <c r="AV130" s="49">
        <f t="shared" si="49"/>
        <v>58.498778999999956</v>
      </c>
      <c r="AW130" s="50">
        <f t="shared" si="50"/>
        <v>-49.755021000000056</v>
      </c>
      <c r="AX130" s="50">
        <f t="shared" si="51"/>
        <v>-4.525297000000023</v>
      </c>
      <c r="AY130" s="80">
        <f t="shared" si="52"/>
        <v>-4.218465000000001</v>
      </c>
      <c r="AZ130" s="49">
        <f t="shared" si="68"/>
        <v>3.7052709592947206</v>
      </c>
      <c r="BA130" s="50">
        <f t="shared" si="69"/>
        <v>-3.15144756081831</v>
      </c>
      <c r="BB130" s="50">
        <f t="shared" si="70"/>
        <v>-0.2866290859897036</v>
      </c>
      <c r="BC130" s="51">
        <f t="shared" si="71"/>
        <v>-0.2671945658438652</v>
      </c>
      <c r="BE130" s="4"/>
      <c r="BF130" s="4"/>
      <c r="BG130" s="4"/>
      <c r="BH130" s="4"/>
      <c r="BJ130" s="4"/>
      <c r="BK130" s="4"/>
      <c r="BL130" s="4"/>
      <c r="BM130" s="4"/>
    </row>
    <row r="131" spans="1:65" ht="12.75">
      <c r="A131" s="34">
        <v>6900</v>
      </c>
      <c r="B131" s="35">
        <v>1941.309659</v>
      </c>
      <c r="C131" s="8">
        <v>153.667973</v>
      </c>
      <c r="D131" s="8">
        <v>263.389726</v>
      </c>
      <c r="E131" s="8">
        <v>3730.170387</v>
      </c>
      <c r="F131" s="8">
        <v>289.075495</v>
      </c>
      <c r="G131" s="8">
        <v>309.002995</v>
      </c>
      <c r="H131" s="8">
        <v>17.334571</v>
      </c>
      <c r="I131" s="36">
        <v>6703.950806</v>
      </c>
      <c r="J131" s="37">
        <f t="shared" si="77"/>
        <v>0.2895769547208697</v>
      </c>
      <c r="K131" s="9">
        <f t="shared" si="77"/>
        <v>0.022922001883198186</v>
      </c>
      <c r="L131" s="9">
        <f t="shared" si="77"/>
        <v>0.0392887319167479</v>
      </c>
      <c r="M131" s="9">
        <f t="shared" si="77"/>
        <v>0.5564137469000395</v>
      </c>
      <c r="N131" s="9">
        <f t="shared" si="77"/>
        <v>0.043120169488904805</v>
      </c>
      <c r="O131" s="9">
        <f t="shared" si="77"/>
        <v>0.046092670418083015</v>
      </c>
      <c r="P131" s="14">
        <f t="shared" si="76"/>
        <v>0.00258572467215685</v>
      </c>
      <c r="Q131" s="35">
        <f aca="true" t="shared" si="78" ref="Q131:Q170">B131+H131</f>
        <v>1958.64423</v>
      </c>
      <c r="R131" s="8">
        <f aca="true" t="shared" si="79" ref="R131:R170">E131+G131</f>
        <v>4039.173382</v>
      </c>
      <c r="S131" s="8">
        <f aca="true" t="shared" si="80" ref="S131:S170">C131+D131</f>
        <v>417.05769899999996</v>
      </c>
      <c r="T131" s="36">
        <f aca="true" t="shared" si="81" ref="T131:T170">F131</f>
        <v>289.075495</v>
      </c>
      <c r="U131" s="17">
        <f aca="true" t="shared" si="82" ref="U131:U162">Q131/$I131</f>
        <v>0.2921626793930266</v>
      </c>
      <c r="V131" s="9">
        <f aca="true" t="shared" si="83" ref="V131:V162">R131/$I131</f>
        <v>0.6025064173181226</v>
      </c>
      <c r="W131" s="9">
        <f aca="true" t="shared" si="84" ref="W131:W162">S131/$I131</f>
        <v>0.06221073379994608</v>
      </c>
      <c r="X131" s="14">
        <f aca="true" t="shared" si="85" ref="X131:X162">T131/$I131</f>
        <v>0.043120169488904805</v>
      </c>
      <c r="Y131" s="35">
        <v>2161.168738</v>
      </c>
      <c r="Z131" s="8">
        <v>158.476816</v>
      </c>
      <c r="AA131" s="8">
        <v>257.724132</v>
      </c>
      <c r="AB131" s="8">
        <v>3488.2114859999997</v>
      </c>
      <c r="AC131" s="8">
        <v>288.250857</v>
      </c>
      <c r="AD131" s="8">
        <v>332.784197</v>
      </c>
      <c r="AE131" s="8">
        <v>17.334571</v>
      </c>
      <c r="AF131" s="36">
        <v>6703.9507969999995</v>
      </c>
      <c r="AG131" s="38">
        <f t="shared" si="53"/>
        <v>0.322372404055496</v>
      </c>
      <c r="AH131" s="44">
        <f t="shared" si="54"/>
        <v>0.023639316663565627</v>
      </c>
      <c r="AI131" s="44">
        <f t="shared" si="55"/>
        <v>0.038443619211724865</v>
      </c>
      <c r="AJ131" s="44">
        <f t="shared" si="56"/>
        <v>0.5203217605472387</v>
      </c>
      <c r="AK131" s="44">
        <f t="shared" si="57"/>
        <v>0.04299716172469777</v>
      </c>
      <c r="AL131" s="44">
        <f t="shared" si="58"/>
        <v>0.04964001178262823</v>
      </c>
      <c r="AM131" s="45">
        <f t="shared" si="59"/>
        <v>0.00258572467215685</v>
      </c>
      <c r="AN131" s="42">
        <f t="shared" si="60"/>
        <v>2178.5033089999997</v>
      </c>
      <c r="AO131" s="21">
        <f t="shared" si="61"/>
        <v>3820.9956829999996</v>
      </c>
      <c r="AP131" s="21">
        <f t="shared" si="62"/>
        <v>416.20094800000004</v>
      </c>
      <c r="AQ131" s="43">
        <f t="shared" si="63"/>
        <v>288.250857</v>
      </c>
      <c r="AR131" s="38">
        <f t="shared" si="64"/>
        <v>0.3249581287276528</v>
      </c>
      <c r="AS131" s="44">
        <f t="shared" si="65"/>
        <v>0.5699617723298669</v>
      </c>
      <c r="AT131" s="44">
        <f t="shared" si="66"/>
        <v>0.0620829358752905</v>
      </c>
      <c r="AU131" s="45">
        <f t="shared" si="67"/>
        <v>0.04299716172469777</v>
      </c>
      <c r="AV131" s="49">
        <f t="shared" si="49"/>
        <v>219.8590789999996</v>
      </c>
      <c r="AW131" s="50">
        <f t="shared" si="50"/>
        <v>-218.1776990000003</v>
      </c>
      <c r="AX131" s="50">
        <f t="shared" si="51"/>
        <v>-0.8567509999999174</v>
      </c>
      <c r="AY131" s="80">
        <f t="shared" si="52"/>
        <v>-0.8246379999999931</v>
      </c>
      <c r="AZ131" s="49">
        <f t="shared" si="68"/>
        <v>3.279544933462619</v>
      </c>
      <c r="BA131" s="50">
        <f t="shared" si="69"/>
        <v>-3.254464498825571</v>
      </c>
      <c r="BB131" s="50">
        <f t="shared" si="70"/>
        <v>-0.01277979246555802</v>
      </c>
      <c r="BC131" s="51">
        <f t="shared" si="71"/>
        <v>-0.012300776420703236</v>
      </c>
      <c r="BE131" s="4"/>
      <c r="BF131" s="4"/>
      <c r="BG131" s="4"/>
      <c r="BH131" s="4"/>
      <c r="BJ131" s="4"/>
      <c r="BK131" s="4"/>
      <c r="BL131" s="4"/>
      <c r="BM131" s="4"/>
    </row>
    <row r="132" spans="1:65" ht="12.75">
      <c r="A132" s="34">
        <v>6913</v>
      </c>
      <c r="B132" s="35">
        <v>262.618307</v>
      </c>
      <c r="C132" s="8">
        <v>12.736218</v>
      </c>
      <c r="D132" s="8">
        <v>31.627671</v>
      </c>
      <c r="E132" s="8">
        <v>408.235945</v>
      </c>
      <c r="F132" s="8">
        <v>16.313523</v>
      </c>
      <c r="G132" s="8">
        <v>64.54323</v>
      </c>
      <c r="H132" s="8">
        <v>0</v>
      </c>
      <c r="I132" s="36">
        <v>796.0748940000001</v>
      </c>
      <c r="J132" s="37">
        <f t="shared" si="77"/>
        <v>0.32989145742360265</v>
      </c>
      <c r="K132" s="9">
        <f t="shared" si="77"/>
        <v>0.0159987685781735</v>
      </c>
      <c r="L132" s="9">
        <f t="shared" si="77"/>
        <v>0.039729516956729945</v>
      </c>
      <c r="M132" s="9">
        <f t="shared" si="77"/>
        <v>0.5128109780585544</v>
      </c>
      <c r="N132" s="9">
        <f t="shared" si="77"/>
        <v>0.020492447535972663</v>
      </c>
      <c r="O132" s="9">
        <f t="shared" si="77"/>
        <v>0.08107683144696683</v>
      </c>
      <c r="P132" s="14">
        <f t="shared" si="76"/>
        <v>0</v>
      </c>
      <c r="Q132" s="35">
        <f t="shared" si="78"/>
        <v>262.618307</v>
      </c>
      <c r="R132" s="8">
        <f t="shared" si="79"/>
        <v>472.779175</v>
      </c>
      <c r="S132" s="8">
        <f t="shared" si="80"/>
        <v>44.363889</v>
      </c>
      <c r="T132" s="36">
        <f t="shared" si="81"/>
        <v>16.313523</v>
      </c>
      <c r="U132" s="17">
        <f t="shared" si="82"/>
        <v>0.32989145742360265</v>
      </c>
      <c r="V132" s="9">
        <f t="shared" si="83"/>
        <v>0.5938878095055212</v>
      </c>
      <c r="W132" s="9">
        <f t="shared" si="84"/>
        <v>0.05572828553490345</v>
      </c>
      <c r="X132" s="14">
        <f t="shared" si="85"/>
        <v>0.020492447535972663</v>
      </c>
      <c r="Y132" s="35">
        <v>331.895981</v>
      </c>
      <c r="Z132" s="8">
        <v>13.189086</v>
      </c>
      <c r="AA132" s="8">
        <v>32.159657</v>
      </c>
      <c r="AB132" s="8">
        <v>354.18425099999996</v>
      </c>
      <c r="AC132" s="8">
        <v>9.219522</v>
      </c>
      <c r="AD132" s="8">
        <v>55.426390999999995</v>
      </c>
      <c r="AE132" s="8">
        <v>0</v>
      </c>
      <c r="AF132" s="36">
        <v>796.0748879999999</v>
      </c>
      <c r="AG132" s="38">
        <f t="shared" si="53"/>
        <v>0.41691552327738646</v>
      </c>
      <c r="AH132" s="44">
        <f t="shared" si="54"/>
        <v>0.016567644702032265</v>
      </c>
      <c r="AI132" s="44">
        <f t="shared" si="55"/>
        <v>0.04039777820200922</v>
      </c>
      <c r="AJ132" s="44">
        <f t="shared" si="56"/>
        <v>0.4449132282269913</v>
      </c>
      <c r="AK132" s="44">
        <f t="shared" si="57"/>
        <v>0.011581224416807194</v>
      </c>
      <c r="AL132" s="44">
        <f t="shared" si="58"/>
        <v>0.06962459363779407</v>
      </c>
      <c r="AM132" s="45">
        <f t="shared" si="59"/>
        <v>0</v>
      </c>
      <c r="AN132" s="42">
        <f t="shared" si="60"/>
        <v>331.895981</v>
      </c>
      <c r="AO132" s="21">
        <f t="shared" si="61"/>
        <v>409.610642</v>
      </c>
      <c r="AP132" s="21">
        <f t="shared" si="62"/>
        <v>45.348743</v>
      </c>
      <c r="AQ132" s="43">
        <f t="shared" si="63"/>
        <v>9.219522</v>
      </c>
      <c r="AR132" s="38">
        <f t="shared" si="64"/>
        <v>0.41691552327738646</v>
      </c>
      <c r="AS132" s="44">
        <f t="shared" si="65"/>
        <v>0.5145378218647855</v>
      </c>
      <c r="AT132" s="44">
        <f t="shared" si="66"/>
        <v>0.05696542290404148</v>
      </c>
      <c r="AU132" s="45">
        <f t="shared" si="67"/>
        <v>0.011581224416807194</v>
      </c>
      <c r="AV132" s="49">
        <f aca="true" t="shared" si="86" ref="AV132:AV169">AN132-Q132</f>
        <v>69.27767399999999</v>
      </c>
      <c r="AW132" s="50">
        <f aca="true" t="shared" si="87" ref="AW132:AW169">AO132-R132</f>
        <v>-63.168533000000025</v>
      </c>
      <c r="AX132" s="50">
        <f aca="true" t="shared" si="88" ref="AX132:AX169">AP132-S132</f>
        <v>0.9848539999999986</v>
      </c>
      <c r="AY132" s="80">
        <f aca="true" t="shared" si="89" ref="AY132:AY169">AQ132-T132</f>
        <v>-7.0940010000000004</v>
      </c>
      <c r="AZ132" s="49">
        <f t="shared" si="68"/>
        <v>8.70240658537838</v>
      </c>
      <c r="BA132" s="50">
        <f t="shared" si="69"/>
        <v>-7.934998764073575</v>
      </c>
      <c r="BB132" s="50">
        <f t="shared" si="70"/>
        <v>0.12371373691380319</v>
      </c>
      <c r="BC132" s="51">
        <f t="shared" si="71"/>
        <v>-0.8911223119165469</v>
      </c>
      <c r="BE132" s="4"/>
      <c r="BF132" s="4"/>
      <c r="BG132" s="4"/>
      <c r="BH132" s="4"/>
      <c r="BJ132" s="4"/>
      <c r="BK132" s="4"/>
      <c r="BL132" s="4"/>
      <c r="BM132" s="4"/>
    </row>
    <row r="133" spans="1:65" ht="12.75">
      <c r="A133" s="34">
        <v>6915</v>
      </c>
      <c r="B133" s="35">
        <v>181.00623</v>
      </c>
      <c r="C133" s="8">
        <v>20.903888</v>
      </c>
      <c r="D133" s="8">
        <v>32.622009</v>
      </c>
      <c r="E133" s="8">
        <v>479.727127</v>
      </c>
      <c r="F133" s="8">
        <v>7.611635</v>
      </c>
      <c r="G133" s="8">
        <v>67.95309599999999</v>
      </c>
      <c r="H133" s="8">
        <v>0</v>
      </c>
      <c r="I133" s="36">
        <v>789.8239849999999</v>
      </c>
      <c r="J133" s="37">
        <f t="shared" si="77"/>
        <v>0.22917287071245376</v>
      </c>
      <c r="K133" s="9">
        <f t="shared" si="77"/>
        <v>0.026466514561469038</v>
      </c>
      <c r="L133" s="9">
        <f t="shared" si="77"/>
        <v>0.041302884718042596</v>
      </c>
      <c r="M133" s="9">
        <f t="shared" si="77"/>
        <v>0.6073848555004316</v>
      </c>
      <c r="N133" s="9">
        <f t="shared" si="77"/>
        <v>0.009637128201418195</v>
      </c>
      <c r="O133" s="9">
        <f t="shared" si="77"/>
        <v>0.08603574630618491</v>
      </c>
      <c r="P133" s="14">
        <f t="shared" si="76"/>
        <v>0</v>
      </c>
      <c r="Q133" s="35">
        <f t="shared" si="78"/>
        <v>181.00623</v>
      </c>
      <c r="R133" s="8">
        <f t="shared" si="79"/>
        <v>547.680223</v>
      </c>
      <c r="S133" s="8">
        <f t="shared" si="80"/>
        <v>53.525897</v>
      </c>
      <c r="T133" s="36">
        <f t="shared" si="81"/>
        <v>7.611635</v>
      </c>
      <c r="U133" s="17">
        <f t="shared" si="82"/>
        <v>0.22917287071245376</v>
      </c>
      <c r="V133" s="9">
        <f t="shared" si="83"/>
        <v>0.6934206018066165</v>
      </c>
      <c r="W133" s="9">
        <f t="shared" si="84"/>
        <v>0.06776939927951163</v>
      </c>
      <c r="X133" s="14">
        <f t="shared" si="85"/>
        <v>0.009637128201418195</v>
      </c>
      <c r="Y133" s="35">
        <v>229.252559</v>
      </c>
      <c r="Z133" s="8">
        <v>23.105544</v>
      </c>
      <c r="AA133" s="8">
        <v>43.397315</v>
      </c>
      <c r="AB133" s="8">
        <v>421.430585</v>
      </c>
      <c r="AC133" s="8">
        <v>3.386322</v>
      </c>
      <c r="AD133" s="8">
        <v>69.251662</v>
      </c>
      <c r="AE133" s="8">
        <v>0</v>
      </c>
      <c r="AF133" s="36">
        <v>789.823987</v>
      </c>
      <c r="AG133" s="38">
        <f aca="true" t="shared" si="90" ref="AG133:AG170">Y133/$I133</f>
        <v>0.29025778319456835</v>
      </c>
      <c r="AH133" s="44">
        <f aca="true" t="shared" si="91" ref="AH133:AH170">Z133/$I133</f>
        <v>0.029254041962273408</v>
      </c>
      <c r="AI133" s="44">
        <f aca="true" t="shared" si="92" ref="AI133:AI170">AA133/$I133</f>
        <v>0.05494555220426739</v>
      </c>
      <c r="AJ133" s="44">
        <f aca="true" t="shared" si="93" ref="AJ133:AJ170">AB133/$I133</f>
        <v>0.5335753193162399</v>
      </c>
      <c r="AK133" s="44">
        <f aca="true" t="shared" si="94" ref="AK133:AK170">AC133/$I133</f>
        <v>0.004287438801950286</v>
      </c>
      <c r="AL133" s="44">
        <f aca="true" t="shared" si="95" ref="AL133:AL170">AD133/$I133</f>
        <v>0.08767986705291053</v>
      </c>
      <c r="AM133" s="45">
        <f aca="true" t="shared" si="96" ref="AM133:AM170">AE133/$I133</f>
        <v>0</v>
      </c>
      <c r="AN133" s="42">
        <f aca="true" t="shared" si="97" ref="AN133:AN170">Y133+AE133</f>
        <v>229.252559</v>
      </c>
      <c r="AO133" s="21">
        <f aca="true" t="shared" si="98" ref="AO133:AO170">AB133+AD133</f>
        <v>490.682247</v>
      </c>
      <c r="AP133" s="21">
        <f aca="true" t="shared" si="99" ref="AP133:AP170">Z133+AA133</f>
        <v>66.502859</v>
      </c>
      <c r="AQ133" s="43">
        <f aca="true" t="shared" si="100" ref="AQ133:AQ170">AC133</f>
        <v>3.386322</v>
      </c>
      <c r="AR133" s="38">
        <f aca="true" t="shared" si="101" ref="AR133:AR170">AN133/$I133</f>
        <v>0.29025778319456835</v>
      </c>
      <c r="AS133" s="44">
        <f aca="true" t="shared" si="102" ref="AS133:AS170">AO133/$I133</f>
        <v>0.6212551863691504</v>
      </c>
      <c r="AT133" s="44">
        <f aca="true" t="shared" si="103" ref="AT133:AT170">AP133/$I133</f>
        <v>0.0841995941665408</v>
      </c>
      <c r="AU133" s="45">
        <f aca="true" t="shared" si="104" ref="AU133:AU170">AQ133/$I133</f>
        <v>0.004287438801950286</v>
      </c>
      <c r="AV133" s="49">
        <f t="shared" si="86"/>
        <v>48.246329</v>
      </c>
      <c r="AW133" s="50">
        <f t="shared" si="87"/>
        <v>-56.99797599999994</v>
      </c>
      <c r="AX133" s="50">
        <f t="shared" si="88"/>
        <v>12.976962</v>
      </c>
      <c r="AY133" s="80">
        <f t="shared" si="89"/>
        <v>-4.225313</v>
      </c>
      <c r="AZ133" s="49">
        <f aca="true" t="shared" si="105" ref="AZ133:AZ169">(AR133-U133)*100</f>
        <v>6.108491248211459</v>
      </c>
      <c r="BA133" s="50">
        <f aca="true" t="shared" si="106" ref="BA133:BA169">(AS133-V133)*100</f>
        <v>-7.216541543746602</v>
      </c>
      <c r="BB133" s="50">
        <f aca="true" t="shared" si="107" ref="BB133:BB169">(AT133-W133)*100</f>
        <v>1.6430194887029168</v>
      </c>
      <c r="BC133" s="51">
        <f aca="true" t="shared" si="108" ref="BC133:BC169">(AU133-X133)*100</f>
        <v>-0.5349689399467908</v>
      </c>
      <c r="BE133" s="4"/>
      <c r="BF133" s="4"/>
      <c r="BG133" s="4"/>
      <c r="BH133" s="4"/>
      <c r="BJ133" s="4"/>
      <c r="BK133" s="4"/>
      <c r="BL133" s="4"/>
      <c r="BM133" s="4"/>
    </row>
    <row r="134" spans="1:65" ht="12.75">
      <c r="A134" s="34">
        <v>6916</v>
      </c>
      <c r="B134" s="35">
        <v>469.726834</v>
      </c>
      <c r="C134" s="8">
        <v>120.621702</v>
      </c>
      <c r="D134" s="8">
        <v>406.057801</v>
      </c>
      <c r="E134" s="8">
        <v>1596.1839610000002</v>
      </c>
      <c r="F134" s="8">
        <v>47.062028</v>
      </c>
      <c r="G134" s="8">
        <v>177.167515</v>
      </c>
      <c r="H134" s="8">
        <v>14.504744</v>
      </c>
      <c r="I134" s="36">
        <v>2831.324585</v>
      </c>
      <c r="J134" s="37">
        <f t="shared" si="77"/>
        <v>0.1659035620601585</v>
      </c>
      <c r="K134" s="9">
        <f t="shared" si="77"/>
        <v>0.04260256935536058</v>
      </c>
      <c r="L134" s="9">
        <f t="shared" si="77"/>
        <v>0.1434161957803224</v>
      </c>
      <c r="M134" s="9">
        <f t="shared" si="77"/>
        <v>0.5637587330878209</v>
      </c>
      <c r="N134" s="9">
        <f t="shared" si="77"/>
        <v>0.01662191196633854</v>
      </c>
      <c r="O134" s="9">
        <f t="shared" si="77"/>
        <v>0.06257407431793978</v>
      </c>
      <c r="P134" s="14">
        <f t="shared" si="76"/>
        <v>0.005122953432059434</v>
      </c>
      <c r="Q134" s="35">
        <f t="shared" si="78"/>
        <v>484.231578</v>
      </c>
      <c r="R134" s="8">
        <f t="shared" si="79"/>
        <v>1773.3514760000003</v>
      </c>
      <c r="S134" s="8">
        <f t="shared" si="80"/>
        <v>526.679503</v>
      </c>
      <c r="T134" s="36">
        <f t="shared" si="81"/>
        <v>47.062028</v>
      </c>
      <c r="U134" s="17">
        <f t="shared" si="82"/>
        <v>0.17102651549221795</v>
      </c>
      <c r="V134" s="9">
        <f t="shared" si="83"/>
        <v>0.6263328074057607</v>
      </c>
      <c r="W134" s="9">
        <f t="shared" si="84"/>
        <v>0.18601876513568294</v>
      </c>
      <c r="X134" s="14">
        <f t="shared" si="85"/>
        <v>0.01662191196633854</v>
      </c>
      <c r="Y134" s="35">
        <v>540.095149</v>
      </c>
      <c r="Z134" s="8">
        <v>119.373552</v>
      </c>
      <c r="AA134" s="8">
        <v>426.053778</v>
      </c>
      <c r="AB134" s="8">
        <v>1525.579703</v>
      </c>
      <c r="AC134" s="8">
        <v>25.240676</v>
      </c>
      <c r="AD134" s="8">
        <v>181.090554</v>
      </c>
      <c r="AE134" s="8">
        <v>13.891165</v>
      </c>
      <c r="AF134" s="36">
        <v>2831.324577</v>
      </c>
      <c r="AG134" s="38">
        <f t="shared" si="90"/>
        <v>0.19075705832575887</v>
      </c>
      <c r="AH134" s="44">
        <f t="shared" si="91"/>
        <v>0.04216173328640101</v>
      </c>
      <c r="AI134" s="44">
        <f t="shared" si="92"/>
        <v>0.1504786064646841</v>
      </c>
      <c r="AJ134" s="44">
        <f t="shared" si="93"/>
        <v>0.5388219037415664</v>
      </c>
      <c r="AK134" s="44">
        <f t="shared" si="94"/>
        <v>0.008914794203999751</v>
      </c>
      <c r="AL134" s="44">
        <f t="shared" si="95"/>
        <v>0.0639596586556677</v>
      </c>
      <c r="AM134" s="45">
        <f t="shared" si="96"/>
        <v>0.004906242496389725</v>
      </c>
      <c r="AN134" s="42">
        <f t="shared" si="97"/>
        <v>553.986314</v>
      </c>
      <c r="AO134" s="21">
        <f t="shared" si="98"/>
        <v>1706.6702570000002</v>
      </c>
      <c r="AP134" s="21">
        <f t="shared" si="99"/>
        <v>545.42733</v>
      </c>
      <c r="AQ134" s="43">
        <f t="shared" si="100"/>
        <v>25.240676</v>
      </c>
      <c r="AR134" s="38">
        <f t="shared" si="101"/>
        <v>0.19566330082214858</v>
      </c>
      <c r="AS134" s="44">
        <f t="shared" si="102"/>
        <v>0.602781562397234</v>
      </c>
      <c r="AT134" s="44">
        <f t="shared" si="103"/>
        <v>0.1926403397510851</v>
      </c>
      <c r="AU134" s="45">
        <f t="shared" si="104"/>
        <v>0.008914794203999751</v>
      </c>
      <c r="AV134" s="49">
        <f t="shared" si="86"/>
        <v>69.75473599999998</v>
      </c>
      <c r="AW134" s="50">
        <f t="shared" si="87"/>
        <v>-66.68121900000006</v>
      </c>
      <c r="AX134" s="50">
        <f t="shared" si="88"/>
        <v>18.74782700000003</v>
      </c>
      <c r="AY134" s="80">
        <f t="shared" si="89"/>
        <v>-21.821351999999997</v>
      </c>
      <c r="AZ134" s="49">
        <f t="shared" si="105"/>
        <v>2.4636785329930633</v>
      </c>
      <c r="BA134" s="50">
        <f t="shared" si="106"/>
        <v>-2.355124500852668</v>
      </c>
      <c r="BB134" s="50">
        <f t="shared" si="107"/>
        <v>0.6621574615402165</v>
      </c>
      <c r="BC134" s="51">
        <f t="shared" si="108"/>
        <v>-0.7707117762338789</v>
      </c>
      <c r="BE134" s="4"/>
      <c r="BF134" s="4"/>
      <c r="BG134" s="4"/>
      <c r="BH134" s="4"/>
      <c r="BJ134" s="4"/>
      <c r="BK134" s="4"/>
      <c r="BL134" s="4"/>
      <c r="BM134" s="4"/>
    </row>
    <row r="135" spans="1:65" ht="12.75">
      <c r="A135" s="34">
        <v>6917</v>
      </c>
      <c r="B135" s="35">
        <v>310.192966</v>
      </c>
      <c r="C135" s="8">
        <v>26.349739</v>
      </c>
      <c r="D135" s="8">
        <v>135.963601</v>
      </c>
      <c r="E135" s="8">
        <v>739.804397</v>
      </c>
      <c r="F135" s="8">
        <v>43.087543</v>
      </c>
      <c r="G135" s="8">
        <v>100.975655</v>
      </c>
      <c r="H135" s="8">
        <v>6.72073</v>
      </c>
      <c r="I135" s="36">
        <v>1363.0946310000002</v>
      </c>
      <c r="J135" s="37">
        <f t="shared" si="77"/>
        <v>0.2275652467154351</v>
      </c>
      <c r="K135" s="9">
        <f t="shared" si="77"/>
        <v>0.019330821500389284</v>
      </c>
      <c r="L135" s="9">
        <f t="shared" si="77"/>
        <v>0.09974626699266927</v>
      </c>
      <c r="M135" s="9">
        <f t="shared" si="77"/>
        <v>0.5427388386507407</v>
      </c>
      <c r="N135" s="9">
        <f t="shared" si="77"/>
        <v>0.0316100892924726</v>
      </c>
      <c r="O135" s="9">
        <f t="shared" si="77"/>
        <v>0.07407824277462068</v>
      </c>
      <c r="P135" s="14">
        <f t="shared" si="76"/>
        <v>0.004930494073672276</v>
      </c>
      <c r="Q135" s="35">
        <f t="shared" si="78"/>
        <v>316.913696</v>
      </c>
      <c r="R135" s="8">
        <f t="shared" si="79"/>
        <v>840.780052</v>
      </c>
      <c r="S135" s="8">
        <f t="shared" si="80"/>
        <v>162.31334</v>
      </c>
      <c r="T135" s="36">
        <f t="shared" si="81"/>
        <v>43.087543</v>
      </c>
      <c r="U135" s="17">
        <f t="shared" si="82"/>
        <v>0.2324957407891074</v>
      </c>
      <c r="V135" s="9">
        <f t="shared" si="83"/>
        <v>0.6168170814253613</v>
      </c>
      <c r="W135" s="9">
        <f t="shared" si="84"/>
        <v>0.11907708849305855</v>
      </c>
      <c r="X135" s="14">
        <f t="shared" si="85"/>
        <v>0.0316100892924726</v>
      </c>
      <c r="Y135" s="35">
        <v>348.133775</v>
      </c>
      <c r="Z135" s="8">
        <v>25.155615</v>
      </c>
      <c r="AA135" s="8">
        <v>141.782858</v>
      </c>
      <c r="AB135" s="8">
        <v>729.60691</v>
      </c>
      <c r="AC135" s="8">
        <v>19.977964</v>
      </c>
      <c r="AD135" s="8">
        <v>91.99616599999999</v>
      </c>
      <c r="AE135" s="8">
        <v>6.441347</v>
      </c>
      <c r="AF135" s="36">
        <v>1363.0946349999997</v>
      </c>
      <c r="AG135" s="38">
        <f t="shared" si="90"/>
        <v>0.2553995644048575</v>
      </c>
      <c r="AH135" s="44">
        <f t="shared" si="91"/>
        <v>0.018454782542533542</v>
      </c>
      <c r="AI135" s="44">
        <f t="shared" si="92"/>
        <v>0.10401541813423809</v>
      </c>
      <c r="AJ135" s="44">
        <f t="shared" si="93"/>
        <v>0.5352577094847348</v>
      </c>
      <c r="AK135" s="44">
        <f t="shared" si="94"/>
        <v>0.01465632946213255</v>
      </c>
      <c r="AL135" s="44">
        <f t="shared" si="95"/>
        <v>0.06749066712448959</v>
      </c>
      <c r="AM135" s="45">
        <f t="shared" si="96"/>
        <v>0.004725531781512827</v>
      </c>
      <c r="AN135" s="42">
        <f t="shared" si="97"/>
        <v>354.575122</v>
      </c>
      <c r="AO135" s="21">
        <f t="shared" si="98"/>
        <v>821.603076</v>
      </c>
      <c r="AP135" s="21">
        <f t="shared" si="99"/>
        <v>166.93847300000002</v>
      </c>
      <c r="AQ135" s="43">
        <f t="shared" si="100"/>
        <v>19.977964</v>
      </c>
      <c r="AR135" s="38">
        <f t="shared" si="101"/>
        <v>0.2601250961863703</v>
      </c>
      <c r="AS135" s="44">
        <f t="shared" si="102"/>
        <v>0.6027483766092245</v>
      </c>
      <c r="AT135" s="44">
        <f t="shared" si="103"/>
        <v>0.12247020067677164</v>
      </c>
      <c r="AU135" s="45">
        <f t="shared" si="104"/>
        <v>0.01465632946213255</v>
      </c>
      <c r="AV135" s="49">
        <f t="shared" si="86"/>
        <v>37.661426000000006</v>
      </c>
      <c r="AW135" s="50">
        <f t="shared" si="87"/>
        <v>-19.176975999999968</v>
      </c>
      <c r="AX135" s="50">
        <f t="shared" si="88"/>
        <v>4.625133000000005</v>
      </c>
      <c r="AY135" s="80">
        <f t="shared" si="89"/>
        <v>-23.109578999999997</v>
      </c>
      <c r="AZ135" s="49">
        <f t="shared" si="105"/>
        <v>2.762935539726291</v>
      </c>
      <c r="BA135" s="50">
        <f t="shared" si="106"/>
        <v>-1.4068704816136757</v>
      </c>
      <c r="BB135" s="50">
        <f t="shared" si="107"/>
        <v>0.339311218371309</v>
      </c>
      <c r="BC135" s="51">
        <f t="shared" si="108"/>
        <v>-1.6953759830340052</v>
      </c>
      <c r="BE135" s="4"/>
      <c r="BF135" s="4"/>
      <c r="BG135" s="4"/>
      <c r="BH135" s="4"/>
      <c r="BJ135" s="4"/>
      <c r="BK135" s="4"/>
      <c r="BL135" s="4"/>
      <c r="BM135" s="4"/>
    </row>
    <row r="136" spans="1:65" ht="12.75">
      <c r="A136" s="34">
        <v>6918</v>
      </c>
      <c r="B136" s="35">
        <v>240.00229</v>
      </c>
      <c r="C136" s="8">
        <v>37.378753</v>
      </c>
      <c r="D136" s="8">
        <v>32.507044</v>
      </c>
      <c r="E136" s="8">
        <v>936.259791</v>
      </c>
      <c r="F136" s="8">
        <v>25.198622</v>
      </c>
      <c r="G136" s="8">
        <v>62.997744</v>
      </c>
      <c r="H136" s="8">
        <v>0</v>
      </c>
      <c r="I136" s="36">
        <v>1334.3442440000001</v>
      </c>
      <c r="J136" s="37">
        <f t="shared" si="77"/>
        <v>0.17986534665187942</v>
      </c>
      <c r="K136" s="9">
        <f t="shared" si="77"/>
        <v>0.028012825901619434</v>
      </c>
      <c r="L136" s="9">
        <f t="shared" si="77"/>
        <v>0.02436181228807399</v>
      </c>
      <c r="M136" s="9">
        <f t="shared" si="77"/>
        <v>0.7016628544020608</v>
      </c>
      <c r="N136" s="9">
        <f t="shared" si="77"/>
        <v>0.01888464848056106</v>
      </c>
      <c r="O136" s="9">
        <f t="shared" si="77"/>
        <v>0.04721251227580519</v>
      </c>
      <c r="P136" s="14">
        <f t="shared" si="76"/>
        <v>0</v>
      </c>
      <c r="Q136" s="35">
        <f t="shared" si="78"/>
        <v>240.00229</v>
      </c>
      <c r="R136" s="8">
        <f t="shared" si="79"/>
        <v>999.257535</v>
      </c>
      <c r="S136" s="8">
        <f t="shared" si="80"/>
        <v>69.885797</v>
      </c>
      <c r="T136" s="36">
        <f t="shared" si="81"/>
        <v>25.198622</v>
      </c>
      <c r="U136" s="17">
        <f t="shared" si="82"/>
        <v>0.17986534665187942</v>
      </c>
      <c r="V136" s="9">
        <f t="shared" si="83"/>
        <v>0.748875366677866</v>
      </c>
      <c r="W136" s="9">
        <f t="shared" si="84"/>
        <v>0.052374638189693415</v>
      </c>
      <c r="X136" s="14">
        <f t="shared" si="85"/>
        <v>0.01888464848056106</v>
      </c>
      <c r="Y136" s="35">
        <v>269.89385</v>
      </c>
      <c r="Z136" s="8">
        <v>40.845477</v>
      </c>
      <c r="AA136" s="8">
        <v>38.124743</v>
      </c>
      <c r="AB136" s="8">
        <v>893.3734499999999</v>
      </c>
      <c r="AC136" s="8">
        <v>28.177825</v>
      </c>
      <c r="AD136" s="8">
        <v>63.928905</v>
      </c>
      <c r="AE136" s="8">
        <v>0</v>
      </c>
      <c r="AF136" s="36">
        <v>1334.3442499999999</v>
      </c>
      <c r="AG136" s="38">
        <f t="shared" si="90"/>
        <v>0.20226703207482039</v>
      </c>
      <c r="AH136" s="44">
        <f t="shared" si="91"/>
        <v>0.03061089908669775</v>
      </c>
      <c r="AI136" s="44">
        <f t="shared" si="92"/>
        <v>0.02857189452529313</v>
      </c>
      <c r="AJ136" s="44">
        <f t="shared" si="93"/>
        <v>0.6695224669474423</v>
      </c>
      <c r="AK136" s="44">
        <f t="shared" si="94"/>
        <v>0.021117357928213912</v>
      </c>
      <c r="AL136" s="44">
        <f t="shared" si="95"/>
        <v>0.047910353934123164</v>
      </c>
      <c r="AM136" s="45">
        <f t="shared" si="96"/>
        <v>0</v>
      </c>
      <c r="AN136" s="42">
        <f t="shared" si="97"/>
        <v>269.89385</v>
      </c>
      <c r="AO136" s="21">
        <f t="shared" si="98"/>
        <v>957.3023549999999</v>
      </c>
      <c r="AP136" s="21">
        <f t="shared" si="99"/>
        <v>78.97022000000001</v>
      </c>
      <c r="AQ136" s="43">
        <f t="shared" si="100"/>
        <v>28.177825</v>
      </c>
      <c r="AR136" s="38">
        <f t="shared" si="101"/>
        <v>0.20226703207482039</v>
      </c>
      <c r="AS136" s="44">
        <f t="shared" si="102"/>
        <v>0.7174328208815655</v>
      </c>
      <c r="AT136" s="44">
        <f t="shared" si="103"/>
        <v>0.059182793611990886</v>
      </c>
      <c r="AU136" s="45">
        <f t="shared" si="104"/>
        <v>0.021117357928213912</v>
      </c>
      <c r="AV136" s="49">
        <f t="shared" si="86"/>
        <v>29.89156</v>
      </c>
      <c r="AW136" s="50">
        <f t="shared" si="87"/>
        <v>-41.95518000000004</v>
      </c>
      <c r="AX136" s="50">
        <f t="shared" si="88"/>
        <v>9.084423000000015</v>
      </c>
      <c r="AY136" s="80">
        <f t="shared" si="89"/>
        <v>2.9792029999999983</v>
      </c>
      <c r="AZ136" s="49">
        <f t="shared" si="105"/>
        <v>2.2401685422940965</v>
      </c>
      <c r="BA136" s="50">
        <f t="shared" si="106"/>
        <v>-3.144254579630057</v>
      </c>
      <c r="BB136" s="50">
        <f t="shared" si="107"/>
        <v>0.680815542229747</v>
      </c>
      <c r="BC136" s="51">
        <f t="shared" si="108"/>
        <v>0.22327094476528517</v>
      </c>
      <c r="BE136" s="4"/>
      <c r="BF136" s="4"/>
      <c r="BG136" s="4"/>
      <c r="BH136" s="4"/>
      <c r="BJ136" s="4"/>
      <c r="BK136" s="4"/>
      <c r="BL136" s="4"/>
      <c r="BM136" s="4"/>
    </row>
    <row r="137" spans="1:65" ht="12.75">
      <c r="A137" s="34">
        <v>6919</v>
      </c>
      <c r="B137" s="35">
        <v>262.23471</v>
      </c>
      <c r="C137" s="8">
        <v>54.858002</v>
      </c>
      <c r="D137" s="8">
        <v>151.443356</v>
      </c>
      <c r="E137" s="8">
        <v>1214.6123149999999</v>
      </c>
      <c r="F137" s="8">
        <v>12.251803</v>
      </c>
      <c r="G137" s="8">
        <v>162.365719</v>
      </c>
      <c r="H137" s="8">
        <v>0</v>
      </c>
      <c r="I137" s="36">
        <v>1857.7659049999997</v>
      </c>
      <c r="J137" s="37">
        <f t="shared" si="77"/>
        <v>0.14115594935520148</v>
      </c>
      <c r="K137" s="9">
        <f t="shared" si="77"/>
        <v>0.029529017543251775</v>
      </c>
      <c r="L137" s="9">
        <f t="shared" si="77"/>
        <v>0.081519073846928</v>
      </c>
      <c r="M137" s="9">
        <f t="shared" si="77"/>
        <v>0.6538026732706131</v>
      </c>
      <c r="N137" s="9">
        <f t="shared" si="77"/>
        <v>0.00659491218297496</v>
      </c>
      <c r="O137" s="9">
        <f t="shared" si="77"/>
        <v>0.08739837380103067</v>
      </c>
      <c r="P137" s="14">
        <f t="shared" si="76"/>
        <v>0</v>
      </c>
      <c r="Q137" s="35">
        <f t="shared" si="78"/>
        <v>262.23471</v>
      </c>
      <c r="R137" s="8">
        <f t="shared" si="79"/>
        <v>1376.9780339999998</v>
      </c>
      <c r="S137" s="8">
        <f t="shared" si="80"/>
        <v>206.301358</v>
      </c>
      <c r="T137" s="36">
        <f t="shared" si="81"/>
        <v>12.251803</v>
      </c>
      <c r="U137" s="17">
        <f t="shared" si="82"/>
        <v>0.14115594935520148</v>
      </c>
      <c r="V137" s="9">
        <f t="shared" si="83"/>
        <v>0.7412010470716438</v>
      </c>
      <c r="W137" s="9">
        <f t="shared" si="84"/>
        <v>0.11104809139017977</v>
      </c>
      <c r="X137" s="14">
        <f t="shared" si="85"/>
        <v>0.00659491218297496</v>
      </c>
      <c r="Y137" s="35">
        <v>305.138851</v>
      </c>
      <c r="Z137" s="8">
        <v>58.269666</v>
      </c>
      <c r="AA137" s="8">
        <v>162.593846</v>
      </c>
      <c r="AB137" s="8">
        <v>1165.70073</v>
      </c>
      <c r="AC137" s="8">
        <v>10.678928</v>
      </c>
      <c r="AD137" s="8">
        <v>155.383874</v>
      </c>
      <c r="AE137" s="8">
        <v>0</v>
      </c>
      <c r="AF137" s="36">
        <v>1857.765895</v>
      </c>
      <c r="AG137" s="38">
        <f t="shared" si="90"/>
        <v>0.16425043121888924</v>
      </c>
      <c r="AH137" s="44">
        <f t="shared" si="91"/>
        <v>0.031365451289192436</v>
      </c>
      <c r="AI137" s="44">
        <f t="shared" si="92"/>
        <v>0.08752117021977537</v>
      </c>
      <c r="AJ137" s="44">
        <f t="shared" si="93"/>
        <v>0.6274744987313136</v>
      </c>
      <c r="AK137" s="44">
        <f t="shared" si="94"/>
        <v>0.005748263530544233</v>
      </c>
      <c r="AL137" s="44">
        <f t="shared" si="95"/>
        <v>0.08364017962747573</v>
      </c>
      <c r="AM137" s="45">
        <f t="shared" si="96"/>
        <v>0</v>
      </c>
      <c r="AN137" s="42">
        <f t="shared" si="97"/>
        <v>305.138851</v>
      </c>
      <c r="AO137" s="21">
        <f t="shared" si="98"/>
        <v>1321.0846040000001</v>
      </c>
      <c r="AP137" s="21">
        <f t="shared" si="99"/>
        <v>220.86351200000001</v>
      </c>
      <c r="AQ137" s="43">
        <f t="shared" si="100"/>
        <v>10.678928</v>
      </c>
      <c r="AR137" s="38">
        <f t="shared" si="101"/>
        <v>0.16425043121888924</v>
      </c>
      <c r="AS137" s="44">
        <f t="shared" si="102"/>
        <v>0.7111146783587894</v>
      </c>
      <c r="AT137" s="44">
        <f t="shared" si="103"/>
        <v>0.11888662150896781</v>
      </c>
      <c r="AU137" s="45">
        <f t="shared" si="104"/>
        <v>0.005748263530544233</v>
      </c>
      <c r="AV137" s="49">
        <f t="shared" si="86"/>
        <v>42.90414099999998</v>
      </c>
      <c r="AW137" s="50">
        <f t="shared" si="87"/>
        <v>-55.893429999999626</v>
      </c>
      <c r="AX137" s="50">
        <f t="shared" si="88"/>
        <v>14.562154000000021</v>
      </c>
      <c r="AY137" s="80">
        <f t="shared" si="89"/>
        <v>-1.5728749999999998</v>
      </c>
      <c r="AZ137" s="49">
        <f t="shared" si="105"/>
        <v>2.309448186368776</v>
      </c>
      <c r="BA137" s="50">
        <f t="shared" si="106"/>
        <v>-3.0086368712854417</v>
      </c>
      <c r="BB137" s="50">
        <f t="shared" si="107"/>
        <v>0.7838530118788045</v>
      </c>
      <c r="BC137" s="51">
        <f t="shared" si="108"/>
        <v>-0.08466486524307276</v>
      </c>
      <c r="BE137" s="4"/>
      <c r="BF137" s="4"/>
      <c r="BG137" s="4"/>
      <c r="BH137" s="4"/>
      <c r="BJ137" s="4"/>
      <c r="BK137" s="4"/>
      <c r="BL137" s="4"/>
      <c r="BM137" s="4"/>
    </row>
    <row r="138" spans="1:65" ht="12.75">
      <c r="A138" s="34">
        <v>6920</v>
      </c>
      <c r="B138" s="35">
        <v>397.680888</v>
      </c>
      <c r="C138" s="8">
        <v>46.696088</v>
      </c>
      <c r="D138" s="8">
        <v>206.122543</v>
      </c>
      <c r="E138" s="8">
        <v>1745.6326940000001</v>
      </c>
      <c r="F138" s="8">
        <v>18.443628</v>
      </c>
      <c r="G138" s="8">
        <v>133.29306400000002</v>
      </c>
      <c r="H138" s="8">
        <v>13.874392</v>
      </c>
      <c r="I138" s="36">
        <v>2561.743297</v>
      </c>
      <c r="J138" s="37">
        <f t="shared" si="77"/>
        <v>0.15523838335625398</v>
      </c>
      <c r="K138" s="9">
        <f t="shared" si="77"/>
        <v>0.018228246387795664</v>
      </c>
      <c r="L138" s="9">
        <f t="shared" si="77"/>
        <v>0.08046182583609587</v>
      </c>
      <c r="M138" s="9">
        <f t="shared" si="77"/>
        <v>0.6814237382973819</v>
      </c>
      <c r="N138" s="9">
        <f t="shared" si="77"/>
        <v>0.007199639410240253</v>
      </c>
      <c r="O138" s="9">
        <f t="shared" si="77"/>
        <v>0.052032170497370495</v>
      </c>
      <c r="P138" s="14">
        <f t="shared" si="76"/>
        <v>0.005415996214861961</v>
      </c>
      <c r="Q138" s="35">
        <f t="shared" si="78"/>
        <v>411.55528</v>
      </c>
      <c r="R138" s="8">
        <f t="shared" si="79"/>
        <v>1878.925758</v>
      </c>
      <c r="S138" s="8">
        <f t="shared" si="80"/>
        <v>252.818631</v>
      </c>
      <c r="T138" s="36">
        <f t="shared" si="81"/>
        <v>18.443628</v>
      </c>
      <c r="U138" s="17">
        <f t="shared" si="82"/>
        <v>0.16065437957111595</v>
      </c>
      <c r="V138" s="9">
        <f t="shared" si="83"/>
        <v>0.7334559087947523</v>
      </c>
      <c r="W138" s="9">
        <f t="shared" si="84"/>
        <v>0.09869007222389153</v>
      </c>
      <c r="X138" s="14">
        <f t="shared" si="85"/>
        <v>0.007199639410240253</v>
      </c>
      <c r="Y138" s="35">
        <v>492.724955</v>
      </c>
      <c r="Z138" s="8">
        <v>47.601564</v>
      </c>
      <c r="AA138" s="8">
        <v>204.000584</v>
      </c>
      <c r="AB138" s="8">
        <v>1662.3978029999998</v>
      </c>
      <c r="AC138" s="8">
        <v>14.951156</v>
      </c>
      <c r="AD138" s="8">
        <v>126.881545</v>
      </c>
      <c r="AE138" s="8">
        <v>13.185684</v>
      </c>
      <c r="AF138" s="36">
        <v>2561.743291</v>
      </c>
      <c r="AG138" s="38">
        <f t="shared" si="90"/>
        <v>0.19233970693980898</v>
      </c>
      <c r="AH138" s="44">
        <f t="shared" si="91"/>
        <v>0.01858170725214549</v>
      </c>
      <c r="AI138" s="44">
        <f t="shared" si="92"/>
        <v>0.0796334996714544</v>
      </c>
      <c r="AJ138" s="44">
        <f t="shared" si="93"/>
        <v>0.6489322349147147</v>
      </c>
      <c r="AK138" s="44">
        <f t="shared" si="94"/>
        <v>0.005836320921580614</v>
      </c>
      <c r="AL138" s="44">
        <f t="shared" si="95"/>
        <v>0.049529375229980355</v>
      </c>
      <c r="AM138" s="45">
        <f t="shared" si="96"/>
        <v>0.0051471527281603344</v>
      </c>
      <c r="AN138" s="42">
        <f t="shared" si="97"/>
        <v>505.910639</v>
      </c>
      <c r="AO138" s="21">
        <f t="shared" si="98"/>
        <v>1789.2793479999998</v>
      </c>
      <c r="AP138" s="21">
        <f t="shared" si="99"/>
        <v>251.602148</v>
      </c>
      <c r="AQ138" s="43">
        <f t="shared" si="100"/>
        <v>14.951156</v>
      </c>
      <c r="AR138" s="38">
        <f t="shared" si="101"/>
        <v>0.1974868596679693</v>
      </c>
      <c r="AS138" s="44">
        <f t="shared" si="102"/>
        <v>0.6984616101446951</v>
      </c>
      <c r="AT138" s="44">
        <f t="shared" si="103"/>
        <v>0.09821520692359989</v>
      </c>
      <c r="AU138" s="45">
        <f t="shared" si="104"/>
        <v>0.005836320921580614</v>
      </c>
      <c r="AV138" s="49">
        <f t="shared" si="86"/>
        <v>94.35535900000002</v>
      </c>
      <c r="AW138" s="50">
        <f t="shared" si="87"/>
        <v>-89.64641000000029</v>
      </c>
      <c r="AX138" s="50">
        <f t="shared" si="88"/>
        <v>-1.2164830000000109</v>
      </c>
      <c r="AY138" s="80">
        <f t="shared" si="89"/>
        <v>-3.492472000000001</v>
      </c>
      <c r="AZ138" s="49">
        <f t="shared" si="105"/>
        <v>3.683248009685336</v>
      </c>
      <c r="BA138" s="50">
        <f t="shared" si="106"/>
        <v>-3.499429865005721</v>
      </c>
      <c r="BB138" s="50">
        <f t="shared" si="107"/>
        <v>-0.047486530029164364</v>
      </c>
      <c r="BC138" s="51">
        <f t="shared" si="108"/>
        <v>-0.13633184886596394</v>
      </c>
      <c r="BE138" s="4"/>
      <c r="BF138" s="4"/>
      <c r="BG138" s="4"/>
      <c r="BH138" s="4"/>
      <c r="BJ138" s="4"/>
      <c r="BK138" s="4"/>
      <c r="BL138" s="4"/>
      <c r="BM138" s="4"/>
    </row>
    <row r="139" spans="1:65" ht="12.75">
      <c r="A139" s="34">
        <v>7000</v>
      </c>
      <c r="B139" s="35">
        <v>2784.597734</v>
      </c>
      <c r="C139" s="8">
        <v>921.417858</v>
      </c>
      <c r="D139" s="8">
        <v>104.309427</v>
      </c>
      <c r="E139" s="8">
        <v>1009.7177569999999</v>
      </c>
      <c r="F139" s="8">
        <v>197.289862</v>
      </c>
      <c r="G139" s="8">
        <v>272.076596</v>
      </c>
      <c r="H139" s="8">
        <v>0</v>
      </c>
      <c r="I139" s="36">
        <v>5289.409234</v>
      </c>
      <c r="J139" s="37">
        <f t="shared" si="77"/>
        <v>0.5264477772112575</v>
      </c>
      <c r="K139" s="9">
        <f t="shared" si="77"/>
        <v>0.1742005235815717</v>
      </c>
      <c r="L139" s="9">
        <f t="shared" si="77"/>
        <v>0.019720430464995102</v>
      </c>
      <c r="M139" s="9">
        <f t="shared" si="77"/>
        <v>0.19089424023189505</v>
      </c>
      <c r="N139" s="9">
        <f t="shared" si="77"/>
        <v>0.037299035350078946</v>
      </c>
      <c r="O139" s="9">
        <f t="shared" si="77"/>
        <v>0.051437993160201756</v>
      </c>
      <c r="P139" s="14">
        <f t="shared" si="76"/>
        <v>0</v>
      </c>
      <c r="Q139" s="35">
        <f t="shared" si="78"/>
        <v>2784.597734</v>
      </c>
      <c r="R139" s="8">
        <f t="shared" si="79"/>
        <v>1281.7943529999998</v>
      </c>
      <c r="S139" s="8">
        <f t="shared" si="80"/>
        <v>1025.727285</v>
      </c>
      <c r="T139" s="36">
        <f t="shared" si="81"/>
        <v>197.289862</v>
      </c>
      <c r="U139" s="17">
        <f t="shared" si="82"/>
        <v>0.5264477772112575</v>
      </c>
      <c r="V139" s="9">
        <f t="shared" si="83"/>
        <v>0.24233223339209678</v>
      </c>
      <c r="W139" s="9">
        <f t="shared" si="84"/>
        <v>0.19392095404656678</v>
      </c>
      <c r="X139" s="14">
        <f t="shared" si="85"/>
        <v>0.037299035350078946</v>
      </c>
      <c r="Y139" s="35">
        <v>2850.435602</v>
      </c>
      <c r="Z139" s="8">
        <v>891.589751</v>
      </c>
      <c r="AA139" s="8">
        <v>106.859338</v>
      </c>
      <c r="AB139" s="8">
        <v>939.4483749999999</v>
      </c>
      <c r="AC139" s="8">
        <v>211.579279</v>
      </c>
      <c r="AD139" s="8">
        <v>289.496873</v>
      </c>
      <c r="AE139" s="8">
        <v>0</v>
      </c>
      <c r="AF139" s="36">
        <v>5289.409218</v>
      </c>
      <c r="AG139" s="38">
        <f t="shared" si="90"/>
        <v>0.5388948889939492</v>
      </c>
      <c r="AH139" s="44">
        <f t="shared" si="91"/>
        <v>0.1685613102629525</v>
      </c>
      <c r="AI139" s="44">
        <f t="shared" si="92"/>
        <v>0.020202509065306327</v>
      </c>
      <c r="AJ139" s="44">
        <f t="shared" si="93"/>
        <v>0.17760931957415643</v>
      </c>
      <c r="AK139" s="44">
        <f t="shared" si="94"/>
        <v>0.040000550087896644</v>
      </c>
      <c r="AL139" s="44">
        <f t="shared" si="95"/>
        <v>0.054731418990826376</v>
      </c>
      <c r="AM139" s="45">
        <f t="shared" si="96"/>
        <v>0</v>
      </c>
      <c r="AN139" s="42">
        <f t="shared" si="97"/>
        <v>2850.435602</v>
      </c>
      <c r="AO139" s="21">
        <f t="shared" si="98"/>
        <v>1228.945248</v>
      </c>
      <c r="AP139" s="21">
        <f t="shared" si="99"/>
        <v>998.449089</v>
      </c>
      <c r="AQ139" s="43">
        <f t="shared" si="100"/>
        <v>211.579279</v>
      </c>
      <c r="AR139" s="38">
        <f t="shared" si="101"/>
        <v>0.5388948889939492</v>
      </c>
      <c r="AS139" s="44">
        <f t="shared" si="102"/>
        <v>0.23234073856498283</v>
      </c>
      <c r="AT139" s="44">
        <f t="shared" si="103"/>
        <v>0.18876381932825884</v>
      </c>
      <c r="AU139" s="45">
        <f t="shared" si="104"/>
        <v>0.040000550087896644</v>
      </c>
      <c r="AV139" s="49">
        <f t="shared" si="86"/>
        <v>65.83786800000007</v>
      </c>
      <c r="AW139" s="50">
        <f t="shared" si="87"/>
        <v>-52.84910499999978</v>
      </c>
      <c r="AX139" s="50">
        <f t="shared" si="88"/>
        <v>-27.27819599999998</v>
      </c>
      <c r="AY139" s="80">
        <f t="shared" si="89"/>
        <v>14.289417000000014</v>
      </c>
      <c r="AZ139" s="49">
        <f t="shared" si="105"/>
        <v>1.2447111782691755</v>
      </c>
      <c r="BA139" s="50">
        <f t="shared" si="106"/>
        <v>-0.999149482711395</v>
      </c>
      <c r="BB139" s="50">
        <f t="shared" si="107"/>
        <v>-0.5157134718307949</v>
      </c>
      <c r="BC139" s="51">
        <f t="shared" si="108"/>
        <v>0.2701514737817698</v>
      </c>
      <c r="BE139" s="4"/>
      <c r="BF139" s="4"/>
      <c r="BG139" s="4"/>
      <c r="BH139" s="4"/>
      <c r="BJ139" s="4"/>
      <c r="BK139" s="4"/>
      <c r="BL139" s="4"/>
      <c r="BM139" s="4"/>
    </row>
    <row r="140" spans="1:65" ht="12.75">
      <c r="A140" s="34">
        <v>7101</v>
      </c>
      <c r="B140" s="35">
        <v>142.853207</v>
      </c>
      <c r="C140" s="8">
        <v>38.830429</v>
      </c>
      <c r="D140" s="8">
        <v>14.735471</v>
      </c>
      <c r="E140" s="8">
        <v>105.990367</v>
      </c>
      <c r="F140" s="8">
        <v>11.048459</v>
      </c>
      <c r="G140" s="8">
        <v>46.822762000000004</v>
      </c>
      <c r="H140" s="8">
        <v>0</v>
      </c>
      <c r="I140" s="36">
        <v>360.280695</v>
      </c>
      <c r="J140" s="37">
        <f t="shared" si="77"/>
        <v>0.39650530539805917</v>
      </c>
      <c r="K140" s="9">
        <f t="shared" si="77"/>
        <v>0.10777826716471724</v>
      </c>
      <c r="L140" s="9">
        <f t="shared" si="77"/>
        <v>0.04089997383845394</v>
      </c>
      <c r="M140" s="9">
        <f t="shared" si="77"/>
        <v>0.2941883050381037</v>
      </c>
      <c r="N140" s="9">
        <f t="shared" si="77"/>
        <v>0.03066625315575124</v>
      </c>
      <c r="O140" s="9">
        <f t="shared" si="77"/>
        <v>0.1299618954049148</v>
      </c>
      <c r="P140" s="14">
        <f t="shared" si="76"/>
        <v>0</v>
      </c>
      <c r="Q140" s="35">
        <f t="shared" si="78"/>
        <v>142.853207</v>
      </c>
      <c r="R140" s="8">
        <f t="shared" si="79"/>
        <v>152.813129</v>
      </c>
      <c r="S140" s="8">
        <f t="shared" si="80"/>
        <v>53.5659</v>
      </c>
      <c r="T140" s="36">
        <f t="shared" si="81"/>
        <v>11.048459</v>
      </c>
      <c r="U140" s="17">
        <f t="shared" si="82"/>
        <v>0.39650530539805917</v>
      </c>
      <c r="V140" s="9">
        <f t="shared" si="83"/>
        <v>0.4241502004430185</v>
      </c>
      <c r="W140" s="9">
        <f t="shared" si="84"/>
        <v>0.14867824100317115</v>
      </c>
      <c r="X140" s="14">
        <f t="shared" si="85"/>
        <v>0.03066625315575124</v>
      </c>
      <c r="Y140" s="35">
        <v>153.795583</v>
      </c>
      <c r="Z140" s="8">
        <v>37.656285</v>
      </c>
      <c r="AA140" s="8">
        <v>17.412312</v>
      </c>
      <c r="AB140" s="8">
        <v>79.093098</v>
      </c>
      <c r="AC140" s="8">
        <v>9.969341</v>
      </c>
      <c r="AD140" s="8">
        <v>62.354075</v>
      </c>
      <c r="AE140" s="8">
        <v>0</v>
      </c>
      <c r="AF140" s="36">
        <v>360.280694</v>
      </c>
      <c r="AG140" s="38">
        <f t="shared" si="90"/>
        <v>0.42687711313535687</v>
      </c>
      <c r="AH140" s="44">
        <f t="shared" si="91"/>
        <v>0.10451929709972387</v>
      </c>
      <c r="AI140" s="44">
        <f t="shared" si="92"/>
        <v>0.048329850146425414</v>
      </c>
      <c r="AJ140" s="44">
        <f t="shared" si="93"/>
        <v>0.21953187916438321</v>
      </c>
      <c r="AK140" s="44">
        <f t="shared" si="94"/>
        <v>0.027671038549539825</v>
      </c>
      <c r="AL140" s="44">
        <f t="shared" si="95"/>
        <v>0.17307081912895722</v>
      </c>
      <c r="AM140" s="45">
        <f t="shared" si="96"/>
        <v>0</v>
      </c>
      <c r="AN140" s="42">
        <f t="shared" si="97"/>
        <v>153.795583</v>
      </c>
      <c r="AO140" s="21">
        <f t="shared" si="98"/>
        <v>141.447173</v>
      </c>
      <c r="AP140" s="21">
        <f t="shared" si="99"/>
        <v>55.068597</v>
      </c>
      <c r="AQ140" s="43">
        <f t="shared" si="100"/>
        <v>9.969341</v>
      </c>
      <c r="AR140" s="38">
        <f t="shared" si="101"/>
        <v>0.42687711313535687</v>
      </c>
      <c r="AS140" s="44">
        <f t="shared" si="102"/>
        <v>0.39260269829334044</v>
      </c>
      <c r="AT140" s="44">
        <f t="shared" si="103"/>
        <v>0.1528491472461493</v>
      </c>
      <c r="AU140" s="45">
        <f t="shared" si="104"/>
        <v>0.027671038549539825</v>
      </c>
      <c r="AV140" s="49">
        <f t="shared" si="86"/>
        <v>10.942375999999996</v>
      </c>
      <c r="AW140" s="50">
        <f t="shared" si="87"/>
        <v>-11.365956000000011</v>
      </c>
      <c r="AX140" s="50">
        <f t="shared" si="88"/>
        <v>1.5026969999999977</v>
      </c>
      <c r="AY140" s="80">
        <f t="shared" si="89"/>
        <v>-1.0791179999999994</v>
      </c>
      <c r="AZ140" s="49">
        <f t="shared" si="105"/>
        <v>3.0371807737297694</v>
      </c>
      <c r="BA140" s="50">
        <f t="shared" si="106"/>
        <v>-3.1547502149678053</v>
      </c>
      <c r="BB140" s="50">
        <f t="shared" si="107"/>
        <v>0.41709062429781396</v>
      </c>
      <c r="BC140" s="51">
        <f t="shared" si="108"/>
        <v>-0.2995214606211414</v>
      </c>
      <c r="BE140" s="4"/>
      <c r="BF140" s="4"/>
      <c r="BG140" s="4"/>
      <c r="BH140" s="4"/>
      <c r="BJ140" s="4"/>
      <c r="BK140" s="4"/>
      <c r="BL140" s="4"/>
      <c r="BM140" s="4"/>
    </row>
    <row r="141" spans="1:65" ht="12.75">
      <c r="A141" s="34">
        <v>7102</v>
      </c>
      <c r="B141" s="35">
        <v>204.128763</v>
      </c>
      <c r="C141" s="8">
        <v>57.744794</v>
      </c>
      <c r="D141" s="8">
        <v>2.566916</v>
      </c>
      <c r="E141" s="8">
        <v>24.932464</v>
      </c>
      <c r="F141" s="8">
        <v>2.180756</v>
      </c>
      <c r="G141" s="8">
        <v>0.9407960000000001</v>
      </c>
      <c r="H141" s="8">
        <v>0</v>
      </c>
      <c r="I141" s="36">
        <v>292.49448899999993</v>
      </c>
      <c r="J141" s="37">
        <f t="shared" si="77"/>
        <v>0.6978892617699886</v>
      </c>
      <c r="K141" s="9">
        <f t="shared" si="77"/>
        <v>0.19742181877484882</v>
      </c>
      <c r="L141" s="9">
        <f t="shared" si="77"/>
        <v>0.008775946544415067</v>
      </c>
      <c r="M141" s="9">
        <f t="shared" si="77"/>
        <v>0.08524079918647631</v>
      </c>
      <c r="N141" s="9">
        <f t="shared" si="77"/>
        <v>0.007455716541722605</v>
      </c>
      <c r="O141" s="9">
        <f t="shared" si="77"/>
        <v>0.0032164571825488318</v>
      </c>
      <c r="P141" s="14">
        <f t="shared" si="76"/>
        <v>0</v>
      </c>
      <c r="Q141" s="35">
        <f t="shared" si="78"/>
        <v>204.128763</v>
      </c>
      <c r="R141" s="8">
        <f t="shared" si="79"/>
        <v>25.87326</v>
      </c>
      <c r="S141" s="8">
        <f t="shared" si="80"/>
        <v>60.31171</v>
      </c>
      <c r="T141" s="36">
        <f t="shared" si="81"/>
        <v>2.180756</v>
      </c>
      <c r="U141" s="17">
        <f t="shared" si="82"/>
        <v>0.6978892617699886</v>
      </c>
      <c r="V141" s="9">
        <f t="shared" si="83"/>
        <v>0.08845725636902514</v>
      </c>
      <c r="W141" s="9">
        <f t="shared" si="84"/>
        <v>0.2061977653192639</v>
      </c>
      <c r="X141" s="14">
        <f t="shared" si="85"/>
        <v>0.007455716541722605</v>
      </c>
      <c r="Y141" s="35">
        <v>206.332264</v>
      </c>
      <c r="Z141" s="8">
        <v>56.317654</v>
      </c>
      <c r="AA141" s="8">
        <v>4.582287</v>
      </c>
      <c r="AB141" s="8">
        <v>21.555308</v>
      </c>
      <c r="AC141" s="8">
        <v>1.575688</v>
      </c>
      <c r="AD141" s="8">
        <v>2.13129</v>
      </c>
      <c r="AE141" s="8">
        <v>0</v>
      </c>
      <c r="AF141" s="36">
        <v>292.49449100000004</v>
      </c>
      <c r="AG141" s="38">
        <f t="shared" si="90"/>
        <v>0.7054227404605905</v>
      </c>
      <c r="AH141" s="44">
        <f t="shared" si="91"/>
        <v>0.19254261573454812</v>
      </c>
      <c r="AI141" s="44">
        <f t="shared" si="92"/>
        <v>0.015666233629447975</v>
      </c>
      <c r="AJ141" s="44">
        <f t="shared" si="93"/>
        <v>0.0736947491684194</v>
      </c>
      <c r="AK141" s="44">
        <f t="shared" si="94"/>
        <v>0.0053870690192730445</v>
      </c>
      <c r="AL141" s="44">
        <f t="shared" si="95"/>
        <v>0.007286598825456846</v>
      </c>
      <c r="AM141" s="45">
        <f t="shared" si="96"/>
        <v>0</v>
      </c>
      <c r="AN141" s="42">
        <f t="shared" si="97"/>
        <v>206.332264</v>
      </c>
      <c r="AO141" s="21">
        <f t="shared" si="98"/>
        <v>23.686598</v>
      </c>
      <c r="AP141" s="21">
        <f t="shared" si="99"/>
        <v>60.899941</v>
      </c>
      <c r="AQ141" s="43">
        <f t="shared" si="100"/>
        <v>1.575688</v>
      </c>
      <c r="AR141" s="38">
        <f t="shared" si="101"/>
        <v>0.7054227404605905</v>
      </c>
      <c r="AS141" s="44">
        <f t="shared" si="102"/>
        <v>0.08098134799387624</v>
      </c>
      <c r="AT141" s="44">
        <f t="shared" si="103"/>
        <v>0.20820884936399608</v>
      </c>
      <c r="AU141" s="45">
        <f t="shared" si="104"/>
        <v>0.0053870690192730445</v>
      </c>
      <c r="AV141" s="49">
        <f t="shared" si="86"/>
        <v>2.203501000000017</v>
      </c>
      <c r="AW141" s="50">
        <f t="shared" si="87"/>
        <v>-2.1866619999999983</v>
      </c>
      <c r="AX141" s="50">
        <f t="shared" si="88"/>
        <v>0.5882310000000004</v>
      </c>
      <c r="AY141" s="80">
        <f t="shared" si="89"/>
        <v>-0.6050680000000002</v>
      </c>
      <c r="AZ141" s="49">
        <f t="shared" si="105"/>
        <v>0.7533478690601947</v>
      </c>
      <c r="BA141" s="50">
        <f t="shared" si="106"/>
        <v>-0.7475908375148901</v>
      </c>
      <c r="BB141" s="50">
        <f t="shared" si="107"/>
        <v>0.20110840447321865</v>
      </c>
      <c r="BC141" s="51">
        <f t="shared" si="108"/>
        <v>-0.2068647522449561</v>
      </c>
      <c r="BE141" s="4"/>
      <c r="BF141" s="4"/>
      <c r="BG141" s="4"/>
      <c r="BH141" s="4"/>
      <c r="BJ141" s="4"/>
      <c r="BK141" s="4"/>
      <c r="BL141" s="4"/>
      <c r="BM141" s="4"/>
    </row>
    <row r="142" spans="1:65" ht="12.75">
      <c r="A142" s="34">
        <v>7103</v>
      </c>
      <c r="B142" s="35">
        <v>476.314819</v>
      </c>
      <c r="C142" s="8">
        <v>60.664164</v>
      </c>
      <c r="D142" s="8">
        <v>18.789079</v>
      </c>
      <c r="E142" s="8">
        <v>267.505798</v>
      </c>
      <c r="F142" s="8">
        <v>21.929853</v>
      </c>
      <c r="G142" s="8">
        <v>15.954422</v>
      </c>
      <c r="H142" s="8">
        <v>2.659532</v>
      </c>
      <c r="I142" s="36">
        <v>863.817667</v>
      </c>
      <c r="J142" s="37">
        <f t="shared" si="77"/>
        <v>0.5514066650827135</v>
      </c>
      <c r="K142" s="9">
        <f t="shared" si="77"/>
        <v>0.07022797323731976</v>
      </c>
      <c r="L142" s="9">
        <f t="shared" si="77"/>
        <v>0.02175120944823186</v>
      </c>
      <c r="M142" s="9">
        <f t="shared" si="77"/>
        <v>0.3096785446968637</v>
      </c>
      <c r="N142" s="9">
        <f t="shared" si="77"/>
        <v>0.0253871318424887</v>
      </c>
      <c r="O142" s="9">
        <f t="shared" si="77"/>
        <v>0.018469663922722247</v>
      </c>
      <c r="P142" s="14">
        <f t="shared" si="76"/>
        <v>0.0030788117696601822</v>
      </c>
      <c r="Q142" s="35">
        <f t="shared" si="78"/>
        <v>478.974351</v>
      </c>
      <c r="R142" s="8">
        <f t="shared" si="79"/>
        <v>283.46022000000005</v>
      </c>
      <c r="S142" s="8">
        <f t="shared" si="80"/>
        <v>79.453243</v>
      </c>
      <c r="T142" s="36">
        <f t="shared" si="81"/>
        <v>21.929853</v>
      </c>
      <c r="U142" s="17">
        <f t="shared" si="82"/>
        <v>0.5544854768523737</v>
      </c>
      <c r="V142" s="9">
        <f t="shared" si="83"/>
        <v>0.328148208619586</v>
      </c>
      <c r="W142" s="9">
        <f t="shared" si="84"/>
        <v>0.09197918268555162</v>
      </c>
      <c r="X142" s="14">
        <f t="shared" si="85"/>
        <v>0.0253871318424887</v>
      </c>
      <c r="Y142" s="35">
        <v>500.951765</v>
      </c>
      <c r="Z142" s="8">
        <v>60.001739</v>
      </c>
      <c r="AA142" s="8">
        <v>21.989622</v>
      </c>
      <c r="AB142" s="8">
        <v>248.95852800000003</v>
      </c>
      <c r="AC142" s="8">
        <v>14.529252</v>
      </c>
      <c r="AD142" s="8">
        <v>15.186372</v>
      </c>
      <c r="AE142" s="8">
        <v>2.200395</v>
      </c>
      <c r="AF142" s="36">
        <v>863.8176730000001</v>
      </c>
      <c r="AG142" s="38">
        <f t="shared" si="90"/>
        <v>0.5799276677678786</v>
      </c>
      <c r="AH142" s="44">
        <f t="shared" si="91"/>
        <v>0.06946111580280981</v>
      </c>
      <c r="AI142" s="44">
        <f t="shared" si="92"/>
        <v>0.025456323527589995</v>
      </c>
      <c r="AJ142" s="44">
        <f t="shared" si="93"/>
        <v>0.2882072658511626</v>
      </c>
      <c r="AK142" s="44">
        <f t="shared" si="94"/>
        <v>0.016819813434077402</v>
      </c>
      <c r="AL142" s="44">
        <f t="shared" si="95"/>
        <v>0.017580529526261702</v>
      </c>
      <c r="AM142" s="45">
        <f t="shared" si="96"/>
        <v>0.0025472910361301975</v>
      </c>
      <c r="AN142" s="42">
        <f t="shared" si="97"/>
        <v>503.15216000000004</v>
      </c>
      <c r="AO142" s="21">
        <f t="shared" si="98"/>
        <v>264.1449</v>
      </c>
      <c r="AP142" s="21">
        <f t="shared" si="99"/>
        <v>81.991361</v>
      </c>
      <c r="AQ142" s="43">
        <f t="shared" si="100"/>
        <v>14.529252</v>
      </c>
      <c r="AR142" s="38">
        <f t="shared" si="101"/>
        <v>0.5824749588040088</v>
      </c>
      <c r="AS142" s="44">
        <f t="shared" si="102"/>
        <v>0.30578779537742423</v>
      </c>
      <c r="AT142" s="44">
        <f t="shared" si="103"/>
        <v>0.0949174393303998</v>
      </c>
      <c r="AU142" s="45">
        <f t="shared" si="104"/>
        <v>0.016819813434077402</v>
      </c>
      <c r="AV142" s="49">
        <f t="shared" si="86"/>
        <v>24.177809000000025</v>
      </c>
      <c r="AW142" s="50">
        <f t="shared" si="87"/>
        <v>-19.315320000000042</v>
      </c>
      <c r="AX142" s="50">
        <f t="shared" si="88"/>
        <v>2.538117999999997</v>
      </c>
      <c r="AY142" s="80">
        <f t="shared" si="89"/>
        <v>-7.400601000000002</v>
      </c>
      <c r="AZ142" s="49">
        <f t="shared" si="105"/>
        <v>2.7989481951635087</v>
      </c>
      <c r="BA142" s="50">
        <f t="shared" si="106"/>
        <v>-2.236041324216176</v>
      </c>
      <c r="BB142" s="50">
        <f t="shared" si="107"/>
        <v>0.2938256644848175</v>
      </c>
      <c r="BC142" s="51">
        <f t="shared" si="108"/>
        <v>-0.8567318408411299</v>
      </c>
      <c r="BE142" s="4"/>
      <c r="BF142" s="4"/>
      <c r="BG142" s="4"/>
      <c r="BH142" s="4"/>
      <c r="BJ142" s="4"/>
      <c r="BK142" s="4"/>
      <c r="BL142" s="4"/>
      <c r="BM142" s="4"/>
    </row>
    <row r="143" spans="1:65" ht="12.75">
      <c r="A143" s="34">
        <v>7104</v>
      </c>
      <c r="B143" s="35">
        <v>280.930525</v>
      </c>
      <c r="C143" s="8">
        <v>109.860888</v>
      </c>
      <c r="D143" s="8">
        <v>17.775059</v>
      </c>
      <c r="E143" s="8">
        <v>545.5664250000001</v>
      </c>
      <c r="F143" s="8">
        <v>16.846066</v>
      </c>
      <c r="G143" s="8">
        <v>49.545254</v>
      </c>
      <c r="H143" s="8">
        <v>0</v>
      </c>
      <c r="I143" s="36">
        <v>1020.524217</v>
      </c>
      <c r="J143" s="37">
        <f t="shared" si="77"/>
        <v>0.2752806061044213</v>
      </c>
      <c r="K143" s="9">
        <f t="shared" si="77"/>
        <v>0.10765142675688215</v>
      </c>
      <c r="L143" s="9">
        <f t="shared" si="77"/>
        <v>0.017417576872651518</v>
      </c>
      <c r="M143" s="9">
        <f t="shared" si="77"/>
        <v>0.5345942956687328</v>
      </c>
      <c r="N143" s="9">
        <f t="shared" si="77"/>
        <v>0.01650726726458467</v>
      </c>
      <c r="O143" s="9">
        <f t="shared" si="77"/>
        <v>0.04854882733272757</v>
      </c>
      <c r="P143" s="14">
        <f t="shared" si="76"/>
        <v>0</v>
      </c>
      <c r="Q143" s="35">
        <f t="shared" si="78"/>
        <v>280.930525</v>
      </c>
      <c r="R143" s="8">
        <f t="shared" si="79"/>
        <v>595.1116790000001</v>
      </c>
      <c r="S143" s="8">
        <f t="shared" si="80"/>
        <v>127.635947</v>
      </c>
      <c r="T143" s="36">
        <f t="shared" si="81"/>
        <v>16.846066</v>
      </c>
      <c r="U143" s="17">
        <f t="shared" si="82"/>
        <v>0.2752806061044213</v>
      </c>
      <c r="V143" s="9">
        <f t="shared" si="83"/>
        <v>0.5831431230014604</v>
      </c>
      <c r="W143" s="9">
        <f t="shared" si="84"/>
        <v>0.12506900362953366</v>
      </c>
      <c r="X143" s="14">
        <f t="shared" si="85"/>
        <v>0.01650726726458467</v>
      </c>
      <c r="Y143" s="35">
        <v>315.749568</v>
      </c>
      <c r="Z143" s="8">
        <v>120.23756</v>
      </c>
      <c r="AA143" s="8">
        <v>28.373156</v>
      </c>
      <c r="AB143" s="8">
        <v>505.86229099999997</v>
      </c>
      <c r="AC143" s="8">
        <v>16.194439</v>
      </c>
      <c r="AD143" s="8">
        <v>34.107204</v>
      </c>
      <c r="AE143" s="8">
        <v>0</v>
      </c>
      <c r="AF143" s="36">
        <v>1020.524218</v>
      </c>
      <c r="AG143" s="38">
        <f t="shared" si="90"/>
        <v>0.30939938782462034</v>
      </c>
      <c r="AH143" s="44">
        <f t="shared" si="91"/>
        <v>0.11781940888522785</v>
      </c>
      <c r="AI143" s="44">
        <f t="shared" si="92"/>
        <v>0.02780253082421463</v>
      </c>
      <c r="AJ143" s="44">
        <f t="shared" si="93"/>
        <v>0.49568866918912124</v>
      </c>
      <c r="AK143" s="44">
        <f t="shared" si="94"/>
        <v>0.015868745425371908</v>
      </c>
      <c r="AL143" s="44">
        <f t="shared" si="95"/>
        <v>0.03342125883133257</v>
      </c>
      <c r="AM143" s="45">
        <f t="shared" si="96"/>
        <v>0</v>
      </c>
      <c r="AN143" s="42">
        <f t="shared" si="97"/>
        <v>315.749568</v>
      </c>
      <c r="AO143" s="21">
        <f t="shared" si="98"/>
        <v>539.9694949999999</v>
      </c>
      <c r="AP143" s="21">
        <f t="shared" si="99"/>
        <v>148.610716</v>
      </c>
      <c r="AQ143" s="43">
        <f t="shared" si="100"/>
        <v>16.194439</v>
      </c>
      <c r="AR143" s="38">
        <f t="shared" si="101"/>
        <v>0.30939938782462034</v>
      </c>
      <c r="AS143" s="44">
        <f t="shared" si="102"/>
        <v>0.5291099280204538</v>
      </c>
      <c r="AT143" s="44">
        <f t="shared" si="103"/>
        <v>0.14562193970944248</v>
      </c>
      <c r="AU143" s="45">
        <f t="shared" si="104"/>
        <v>0.015868745425371908</v>
      </c>
      <c r="AV143" s="49">
        <f t="shared" si="86"/>
        <v>34.81904300000002</v>
      </c>
      <c r="AW143" s="50">
        <f t="shared" si="87"/>
        <v>-55.14218400000016</v>
      </c>
      <c r="AX143" s="50">
        <f t="shared" si="88"/>
        <v>20.974768999999995</v>
      </c>
      <c r="AY143" s="80">
        <f t="shared" si="89"/>
        <v>-0.6516270000000013</v>
      </c>
      <c r="AZ143" s="49">
        <f t="shared" si="105"/>
        <v>3.4118781720199056</v>
      </c>
      <c r="BA143" s="50">
        <f t="shared" si="106"/>
        <v>-5.403319498100667</v>
      </c>
      <c r="BB143" s="50">
        <f t="shared" si="107"/>
        <v>2.0552936079908823</v>
      </c>
      <c r="BC143" s="51">
        <f t="shared" si="108"/>
        <v>-0.06385218392127613</v>
      </c>
      <c r="BE143" s="4"/>
      <c r="BF143" s="4"/>
      <c r="BG143" s="4"/>
      <c r="BH143" s="4"/>
      <c r="BJ143" s="4"/>
      <c r="BK143" s="4"/>
      <c r="BL143" s="4"/>
      <c r="BM143" s="4"/>
    </row>
    <row r="144" spans="1:65" ht="12.75">
      <c r="A144" s="34">
        <v>7105</v>
      </c>
      <c r="B144" s="35">
        <v>1292.80829</v>
      </c>
      <c r="C144" s="8">
        <v>240.354132</v>
      </c>
      <c r="D144" s="8">
        <v>157.641227</v>
      </c>
      <c r="E144" s="8">
        <v>2040.507253</v>
      </c>
      <c r="F144" s="8">
        <v>48.467506</v>
      </c>
      <c r="G144" s="8">
        <v>285.392355</v>
      </c>
      <c r="H144" s="8">
        <v>0.897195</v>
      </c>
      <c r="I144" s="36">
        <v>4066.067958</v>
      </c>
      <c r="J144" s="37">
        <f t="shared" si="77"/>
        <v>0.3179504876342256</v>
      </c>
      <c r="K144" s="9">
        <f t="shared" si="77"/>
        <v>0.05911217778028096</v>
      </c>
      <c r="L144" s="9">
        <f t="shared" si="77"/>
        <v>0.0387699439921658</v>
      </c>
      <c r="M144" s="9">
        <f t="shared" si="77"/>
        <v>0.5018379609188027</v>
      </c>
      <c r="N144" s="9">
        <f t="shared" si="77"/>
        <v>0.011919994082892797</v>
      </c>
      <c r="O144" s="9">
        <f t="shared" si="77"/>
        <v>0.07018878138484866</v>
      </c>
      <c r="P144" s="14">
        <f t="shared" si="76"/>
        <v>0.0002206542067834273</v>
      </c>
      <c r="Q144" s="35">
        <f t="shared" si="78"/>
        <v>1293.705485</v>
      </c>
      <c r="R144" s="8">
        <f t="shared" si="79"/>
        <v>2325.899608</v>
      </c>
      <c r="S144" s="8">
        <f t="shared" si="80"/>
        <v>397.995359</v>
      </c>
      <c r="T144" s="36">
        <f t="shared" si="81"/>
        <v>48.467506</v>
      </c>
      <c r="U144" s="17">
        <f t="shared" si="82"/>
        <v>0.31817114184100903</v>
      </c>
      <c r="V144" s="9">
        <f t="shared" si="83"/>
        <v>0.5720267423036514</v>
      </c>
      <c r="W144" s="9">
        <f t="shared" si="84"/>
        <v>0.09788212177244678</v>
      </c>
      <c r="X144" s="14">
        <f t="shared" si="85"/>
        <v>0.011919994082892797</v>
      </c>
      <c r="Y144" s="35">
        <v>1486.830739</v>
      </c>
      <c r="Z144" s="8">
        <v>240.744627</v>
      </c>
      <c r="AA144" s="8">
        <v>161.185876</v>
      </c>
      <c r="AB144" s="8">
        <v>1847.8202270000002</v>
      </c>
      <c r="AC144" s="8">
        <v>55.241938</v>
      </c>
      <c r="AD144" s="8">
        <v>273.117786</v>
      </c>
      <c r="AE144" s="8">
        <v>1.126764</v>
      </c>
      <c r="AF144" s="36">
        <v>4066.0679570000007</v>
      </c>
      <c r="AG144" s="38">
        <f t="shared" si="90"/>
        <v>0.3656679510421503</v>
      </c>
      <c r="AH144" s="44">
        <f t="shared" si="91"/>
        <v>0.05920821527990802</v>
      </c>
      <c r="AI144" s="44">
        <f t="shared" si="92"/>
        <v>0.03964170733616647</v>
      </c>
      <c r="AJ144" s="44">
        <f t="shared" si="93"/>
        <v>0.4544489285685471</v>
      </c>
      <c r="AK144" s="44">
        <f t="shared" si="94"/>
        <v>0.013586083304709978</v>
      </c>
      <c r="AL144" s="44">
        <f t="shared" si="95"/>
        <v>0.06717000031016206</v>
      </c>
      <c r="AM144" s="45">
        <f t="shared" si="96"/>
        <v>0.0002771139124182833</v>
      </c>
      <c r="AN144" s="42">
        <f t="shared" si="97"/>
        <v>1487.957503</v>
      </c>
      <c r="AO144" s="21">
        <f t="shared" si="98"/>
        <v>2120.938013</v>
      </c>
      <c r="AP144" s="21">
        <f t="shared" si="99"/>
        <v>401.93050300000004</v>
      </c>
      <c r="AQ144" s="43">
        <f t="shared" si="100"/>
        <v>55.241938</v>
      </c>
      <c r="AR144" s="38">
        <f t="shared" si="101"/>
        <v>0.3659450649545686</v>
      </c>
      <c r="AS144" s="44">
        <f t="shared" si="102"/>
        <v>0.5216189288787091</v>
      </c>
      <c r="AT144" s="44">
        <f t="shared" si="103"/>
        <v>0.09884992261607449</v>
      </c>
      <c r="AU144" s="45">
        <f t="shared" si="104"/>
        <v>0.013586083304709978</v>
      </c>
      <c r="AV144" s="49">
        <f t="shared" si="86"/>
        <v>194.25201800000013</v>
      </c>
      <c r="AW144" s="50">
        <f t="shared" si="87"/>
        <v>-204.96159500000022</v>
      </c>
      <c r="AX144" s="50">
        <f t="shared" si="88"/>
        <v>3.9351440000000366</v>
      </c>
      <c r="AY144" s="80">
        <f t="shared" si="89"/>
        <v>6.774431999999997</v>
      </c>
      <c r="AZ144" s="49">
        <f t="shared" si="105"/>
        <v>4.777392311355955</v>
      </c>
      <c r="BA144" s="50">
        <f t="shared" si="106"/>
        <v>-5.040781342494228</v>
      </c>
      <c r="BB144" s="50">
        <f t="shared" si="107"/>
        <v>0.09678008436277141</v>
      </c>
      <c r="BC144" s="51">
        <f t="shared" si="108"/>
        <v>0.1666089221817182</v>
      </c>
      <c r="BE144" s="4"/>
      <c r="BF144" s="4"/>
      <c r="BG144" s="4"/>
      <c r="BH144" s="4"/>
      <c r="BJ144" s="4"/>
      <c r="BK144" s="4"/>
      <c r="BL144" s="4"/>
      <c r="BM144" s="4"/>
    </row>
    <row r="145" spans="1:65" ht="12.75">
      <c r="A145" s="34">
        <v>7106</v>
      </c>
      <c r="B145" s="35">
        <v>1367.921169</v>
      </c>
      <c r="C145" s="8">
        <v>319.126078</v>
      </c>
      <c r="D145" s="8">
        <v>17.340107</v>
      </c>
      <c r="E145" s="8">
        <v>359.939563</v>
      </c>
      <c r="F145" s="8">
        <v>19.365242</v>
      </c>
      <c r="G145" s="8">
        <v>12.142523</v>
      </c>
      <c r="H145" s="8">
        <v>4.424428</v>
      </c>
      <c r="I145" s="36">
        <v>2100.2591099999995</v>
      </c>
      <c r="J145" s="37">
        <f t="shared" si="77"/>
        <v>0.6513106704248507</v>
      </c>
      <c r="K145" s="9">
        <f t="shared" si="77"/>
        <v>0.15194605107557424</v>
      </c>
      <c r="L145" s="9">
        <f t="shared" si="77"/>
        <v>0.008256175115459922</v>
      </c>
      <c r="M145" s="9">
        <f t="shared" si="77"/>
        <v>0.1713786462280838</v>
      </c>
      <c r="N145" s="9">
        <f t="shared" si="77"/>
        <v>0.009220406143125836</v>
      </c>
      <c r="O145" s="9">
        <f t="shared" si="77"/>
        <v>0.005781440462362762</v>
      </c>
      <c r="P145" s="14">
        <f t="shared" si="76"/>
        <v>0.002106610550542976</v>
      </c>
      <c r="Q145" s="35">
        <f t="shared" si="78"/>
        <v>1372.345597</v>
      </c>
      <c r="R145" s="8">
        <f t="shared" si="79"/>
        <v>372.082086</v>
      </c>
      <c r="S145" s="8">
        <f t="shared" si="80"/>
        <v>336.466185</v>
      </c>
      <c r="T145" s="36">
        <f t="shared" si="81"/>
        <v>19.365242</v>
      </c>
      <c r="U145" s="17">
        <f t="shared" si="82"/>
        <v>0.6534172809753938</v>
      </c>
      <c r="V145" s="9">
        <f t="shared" si="83"/>
        <v>0.17716008669044653</v>
      </c>
      <c r="W145" s="9">
        <f t="shared" si="84"/>
        <v>0.16020222619103416</v>
      </c>
      <c r="X145" s="14">
        <f t="shared" si="85"/>
        <v>0.009220406143125836</v>
      </c>
      <c r="Y145" s="35">
        <v>1392.505645</v>
      </c>
      <c r="Z145" s="8">
        <v>320.648782</v>
      </c>
      <c r="AA145" s="8">
        <v>22.228639</v>
      </c>
      <c r="AB145" s="8">
        <v>332.931428</v>
      </c>
      <c r="AC145" s="8">
        <v>17.571176</v>
      </c>
      <c r="AD145" s="8">
        <v>10.2972</v>
      </c>
      <c r="AE145" s="8">
        <v>4.076242</v>
      </c>
      <c r="AF145" s="36">
        <v>2100.2591119999997</v>
      </c>
      <c r="AG145" s="38">
        <f t="shared" si="90"/>
        <v>0.6630161194729922</v>
      </c>
      <c r="AH145" s="44">
        <f t="shared" si="91"/>
        <v>0.15267105876284</v>
      </c>
      <c r="AI145" s="44">
        <f t="shared" si="92"/>
        <v>0.010583760305651052</v>
      </c>
      <c r="AJ145" s="44">
        <f t="shared" si="93"/>
        <v>0.15851921623137255</v>
      </c>
      <c r="AK145" s="44">
        <f t="shared" si="94"/>
        <v>0.008366194397795044</v>
      </c>
      <c r="AL145" s="44">
        <f t="shared" si="95"/>
        <v>0.004902823633032594</v>
      </c>
      <c r="AM145" s="45">
        <f t="shared" si="96"/>
        <v>0.001940828148580201</v>
      </c>
      <c r="AN145" s="42">
        <f t="shared" si="97"/>
        <v>1396.581887</v>
      </c>
      <c r="AO145" s="21">
        <f t="shared" si="98"/>
        <v>343.22862799999996</v>
      </c>
      <c r="AP145" s="21">
        <f t="shared" si="99"/>
        <v>342.87742099999997</v>
      </c>
      <c r="AQ145" s="43">
        <f t="shared" si="100"/>
        <v>17.571176</v>
      </c>
      <c r="AR145" s="38">
        <f t="shared" si="101"/>
        <v>0.6649569476215724</v>
      </c>
      <c r="AS145" s="44">
        <f t="shared" si="102"/>
        <v>0.16342203986440512</v>
      </c>
      <c r="AT145" s="44">
        <f t="shared" si="103"/>
        <v>0.16325481906849104</v>
      </c>
      <c r="AU145" s="45">
        <f t="shared" si="104"/>
        <v>0.008366194397795044</v>
      </c>
      <c r="AV145" s="49">
        <f t="shared" si="86"/>
        <v>24.236290000000054</v>
      </c>
      <c r="AW145" s="50">
        <f t="shared" si="87"/>
        <v>-28.853458000000046</v>
      </c>
      <c r="AX145" s="50">
        <f t="shared" si="88"/>
        <v>6.411235999999974</v>
      </c>
      <c r="AY145" s="80">
        <f t="shared" si="89"/>
        <v>-1.7940659999999973</v>
      </c>
      <c r="AZ145" s="49">
        <f t="shared" si="105"/>
        <v>1.153966664617867</v>
      </c>
      <c r="BA145" s="50">
        <f t="shared" si="106"/>
        <v>-1.3738046826041406</v>
      </c>
      <c r="BB145" s="50">
        <f t="shared" si="107"/>
        <v>0.3052592877456878</v>
      </c>
      <c r="BC145" s="51">
        <f t="shared" si="108"/>
        <v>-0.08542117453307924</v>
      </c>
      <c r="BE145" s="4"/>
      <c r="BF145" s="4"/>
      <c r="BG145" s="4"/>
      <c r="BH145" s="4"/>
      <c r="BJ145" s="4"/>
      <c r="BK145" s="4"/>
      <c r="BL145" s="4"/>
      <c r="BM145" s="4"/>
    </row>
    <row r="146" spans="1:65" ht="12.75">
      <c r="A146" s="34">
        <v>7107</v>
      </c>
      <c r="B146" s="35">
        <v>236.037221</v>
      </c>
      <c r="C146" s="8">
        <v>57.379246</v>
      </c>
      <c r="D146" s="8">
        <v>78.335776</v>
      </c>
      <c r="E146" s="8">
        <v>1027.7730989999998</v>
      </c>
      <c r="F146" s="8">
        <v>35.279265</v>
      </c>
      <c r="G146" s="8">
        <v>85.098658</v>
      </c>
      <c r="H146" s="8">
        <v>10.533743</v>
      </c>
      <c r="I146" s="36">
        <v>1530.4370079999999</v>
      </c>
      <c r="J146" s="37">
        <f t="shared" si="77"/>
        <v>0.15422864173185233</v>
      </c>
      <c r="K146" s="9">
        <f t="shared" si="77"/>
        <v>0.03749206644903611</v>
      </c>
      <c r="L146" s="9">
        <f t="shared" si="77"/>
        <v>0.0511852337538351</v>
      </c>
      <c r="M146" s="9">
        <f aca="true" t="shared" si="109" ref="M146:P170">E146/$I146</f>
        <v>0.6715553097759381</v>
      </c>
      <c r="N146" s="9">
        <f t="shared" si="109"/>
        <v>0.02305175895223778</v>
      </c>
      <c r="O146" s="9">
        <f t="shared" si="109"/>
        <v>0.05560415590786603</v>
      </c>
      <c r="P146" s="14">
        <f t="shared" si="76"/>
        <v>0.006882833429234482</v>
      </c>
      <c r="Q146" s="35">
        <f t="shared" si="78"/>
        <v>246.57096399999998</v>
      </c>
      <c r="R146" s="8">
        <f t="shared" si="79"/>
        <v>1112.871757</v>
      </c>
      <c r="S146" s="8">
        <f t="shared" si="80"/>
        <v>135.715022</v>
      </c>
      <c r="T146" s="36">
        <f t="shared" si="81"/>
        <v>35.279265</v>
      </c>
      <c r="U146" s="17">
        <f t="shared" si="82"/>
        <v>0.1611114751610868</v>
      </c>
      <c r="V146" s="9">
        <f t="shared" si="83"/>
        <v>0.7271594656838042</v>
      </c>
      <c r="W146" s="9">
        <f t="shared" si="84"/>
        <v>0.08867730020287122</v>
      </c>
      <c r="X146" s="14">
        <f t="shared" si="85"/>
        <v>0.02305175895223778</v>
      </c>
      <c r="Y146" s="35">
        <v>248.010535</v>
      </c>
      <c r="Z146" s="8">
        <v>58.31454</v>
      </c>
      <c r="AA146" s="8">
        <v>80.476143</v>
      </c>
      <c r="AB146" s="8">
        <v>1012.262216</v>
      </c>
      <c r="AC146" s="8">
        <v>34.532795</v>
      </c>
      <c r="AD146" s="8">
        <v>86.307038</v>
      </c>
      <c r="AE146" s="8">
        <v>10.533743</v>
      </c>
      <c r="AF146" s="36">
        <v>1530.4370099999999</v>
      </c>
      <c r="AG146" s="38">
        <f t="shared" si="90"/>
        <v>0.16205210257173813</v>
      </c>
      <c r="AH146" s="44">
        <f t="shared" si="91"/>
        <v>0.038103195162672125</v>
      </c>
      <c r="AI146" s="44">
        <f t="shared" si="92"/>
        <v>0.05258376697592247</v>
      </c>
      <c r="AJ146" s="44">
        <f t="shared" si="93"/>
        <v>0.661420372552831</v>
      </c>
      <c r="AK146" s="44">
        <f t="shared" si="94"/>
        <v>0.022564009377379093</v>
      </c>
      <c r="AL146" s="44">
        <f t="shared" si="95"/>
        <v>0.05639372123703899</v>
      </c>
      <c r="AM146" s="45">
        <f t="shared" si="96"/>
        <v>0.006882833429234482</v>
      </c>
      <c r="AN146" s="42">
        <f t="shared" si="97"/>
        <v>258.544278</v>
      </c>
      <c r="AO146" s="21">
        <f t="shared" si="98"/>
        <v>1098.569254</v>
      </c>
      <c r="AP146" s="21">
        <f t="shared" si="99"/>
        <v>138.790683</v>
      </c>
      <c r="AQ146" s="43">
        <f t="shared" si="100"/>
        <v>34.532795</v>
      </c>
      <c r="AR146" s="38">
        <f t="shared" si="101"/>
        <v>0.16893493600097262</v>
      </c>
      <c r="AS146" s="44">
        <f t="shared" si="102"/>
        <v>0.71781409378987</v>
      </c>
      <c r="AT146" s="44">
        <f t="shared" si="103"/>
        <v>0.0906869621385946</v>
      </c>
      <c r="AU146" s="45">
        <f t="shared" si="104"/>
        <v>0.022564009377379093</v>
      </c>
      <c r="AV146" s="49">
        <f t="shared" si="86"/>
        <v>11.973314000000045</v>
      </c>
      <c r="AW146" s="50">
        <f t="shared" si="87"/>
        <v>-14.302502999999888</v>
      </c>
      <c r="AX146" s="50">
        <f t="shared" si="88"/>
        <v>3.0756609999999966</v>
      </c>
      <c r="AY146" s="80">
        <f t="shared" si="89"/>
        <v>-0.7464700000000022</v>
      </c>
      <c r="AZ146" s="49">
        <f t="shared" si="105"/>
        <v>0.7823460839885832</v>
      </c>
      <c r="BA146" s="50">
        <f t="shared" si="106"/>
        <v>-0.934537189393414</v>
      </c>
      <c r="BB146" s="50">
        <f t="shared" si="107"/>
        <v>0.20096619357233836</v>
      </c>
      <c r="BC146" s="51">
        <f t="shared" si="108"/>
        <v>-0.048774957485868756</v>
      </c>
      <c r="BE146" s="4"/>
      <c r="BF146" s="4"/>
      <c r="BG146" s="4"/>
      <c r="BH146" s="4"/>
      <c r="BJ146" s="4"/>
      <c r="BK146" s="4"/>
      <c r="BL146" s="4"/>
      <c r="BM146" s="4"/>
    </row>
    <row r="147" spans="1:65" ht="12.75">
      <c r="A147" s="34">
        <v>7108</v>
      </c>
      <c r="B147" s="35">
        <v>1022.20323</v>
      </c>
      <c r="C147" s="8">
        <v>399.007442</v>
      </c>
      <c r="D147" s="8">
        <v>299.295691</v>
      </c>
      <c r="E147" s="8">
        <v>2678.287229</v>
      </c>
      <c r="F147" s="8">
        <v>100.936967</v>
      </c>
      <c r="G147" s="8">
        <v>241.324749</v>
      </c>
      <c r="H147" s="8">
        <v>1.389096</v>
      </c>
      <c r="I147" s="36">
        <v>4742.444404</v>
      </c>
      <c r="J147" s="37">
        <f aca="true" t="shared" si="110" ref="J147:L170">B147/$I147</f>
        <v>0.21554353470919466</v>
      </c>
      <c r="K147" s="9">
        <f t="shared" si="110"/>
        <v>0.08413539685640985</v>
      </c>
      <c r="L147" s="9">
        <f t="shared" si="110"/>
        <v>0.06311000520060077</v>
      </c>
      <c r="M147" s="9">
        <f t="shared" si="109"/>
        <v>0.5647482607789787</v>
      </c>
      <c r="N147" s="9">
        <f t="shared" si="109"/>
        <v>0.021283742813065984</v>
      </c>
      <c r="O147" s="9">
        <f t="shared" si="109"/>
        <v>0.05088615246526779</v>
      </c>
      <c r="P147" s="14">
        <f t="shared" si="76"/>
        <v>0.00029290717648231603</v>
      </c>
      <c r="Q147" s="35">
        <f t="shared" si="78"/>
        <v>1023.592326</v>
      </c>
      <c r="R147" s="8">
        <f t="shared" si="79"/>
        <v>2919.611978</v>
      </c>
      <c r="S147" s="8">
        <f t="shared" si="80"/>
        <v>698.303133</v>
      </c>
      <c r="T147" s="36">
        <f t="shared" si="81"/>
        <v>100.936967</v>
      </c>
      <c r="U147" s="17">
        <f t="shared" si="82"/>
        <v>0.21583644188567697</v>
      </c>
      <c r="V147" s="9">
        <f t="shared" si="83"/>
        <v>0.6156344132442464</v>
      </c>
      <c r="W147" s="9">
        <f t="shared" si="84"/>
        <v>0.14724540205701062</v>
      </c>
      <c r="X147" s="14">
        <f t="shared" si="85"/>
        <v>0.021283742813065984</v>
      </c>
      <c r="Y147" s="35">
        <v>1110.571265</v>
      </c>
      <c r="Z147" s="8">
        <v>399.849039</v>
      </c>
      <c r="AA147" s="8">
        <v>321.279232</v>
      </c>
      <c r="AB147" s="8">
        <v>2583.476029</v>
      </c>
      <c r="AC147" s="8">
        <v>84.130071</v>
      </c>
      <c r="AD147" s="8">
        <v>241.74967600000002</v>
      </c>
      <c r="AE147" s="8">
        <v>1.389096</v>
      </c>
      <c r="AF147" s="36">
        <v>4742.444407999999</v>
      </c>
      <c r="AG147" s="38">
        <f t="shared" si="90"/>
        <v>0.23417697085985703</v>
      </c>
      <c r="AH147" s="44">
        <f t="shared" si="91"/>
        <v>0.0843128574502104</v>
      </c>
      <c r="AI147" s="44">
        <f t="shared" si="92"/>
        <v>0.0677454925415716</v>
      </c>
      <c r="AJ147" s="44">
        <f t="shared" si="93"/>
        <v>0.5447562077524779</v>
      </c>
      <c r="AK147" s="44">
        <f t="shared" si="94"/>
        <v>0.017739811758054717</v>
      </c>
      <c r="AL147" s="44">
        <f t="shared" si="95"/>
        <v>0.050975753304792995</v>
      </c>
      <c r="AM147" s="45">
        <f t="shared" si="96"/>
        <v>0.00029290717648231603</v>
      </c>
      <c r="AN147" s="42">
        <f t="shared" si="97"/>
        <v>1111.9603610000001</v>
      </c>
      <c r="AO147" s="21">
        <f t="shared" si="98"/>
        <v>2825.225705</v>
      </c>
      <c r="AP147" s="21">
        <f t="shared" si="99"/>
        <v>721.128271</v>
      </c>
      <c r="AQ147" s="43">
        <f t="shared" si="100"/>
        <v>84.130071</v>
      </c>
      <c r="AR147" s="38">
        <f t="shared" si="101"/>
        <v>0.23446987803633937</v>
      </c>
      <c r="AS147" s="44">
        <f t="shared" si="102"/>
        <v>0.5957319610572708</v>
      </c>
      <c r="AT147" s="44">
        <f t="shared" si="103"/>
        <v>0.15205834999178203</v>
      </c>
      <c r="AU147" s="45">
        <f t="shared" si="104"/>
        <v>0.017739811758054717</v>
      </c>
      <c r="AV147" s="49">
        <f t="shared" si="86"/>
        <v>88.36803500000019</v>
      </c>
      <c r="AW147" s="50">
        <f t="shared" si="87"/>
        <v>-94.38627300000007</v>
      </c>
      <c r="AX147" s="50">
        <f t="shared" si="88"/>
        <v>22.825138000000038</v>
      </c>
      <c r="AY147" s="80">
        <f t="shared" si="89"/>
        <v>-16.806895999999995</v>
      </c>
      <c r="AZ147" s="49">
        <f t="shared" si="105"/>
        <v>1.8633436150662401</v>
      </c>
      <c r="BA147" s="50">
        <f t="shared" si="106"/>
        <v>-1.9902452186975617</v>
      </c>
      <c r="BB147" s="50">
        <f t="shared" si="107"/>
        <v>0.4812947934771411</v>
      </c>
      <c r="BC147" s="51">
        <f t="shared" si="108"/>
        <v>-0.3543931055011267</v>
      </c>
      <c r="BE147" s="4"/>
      <c r="BF147" s="4"/>
      <c r="BG147" s="4"/>
      <c r="BH147" s="4"/>
      <c r="BJ147" s="4"/>
      <c r="BK147" s="4"/>
      <c r="BL147" s="4"/>
      <c r="BM147" s="4"/>
    </row>
    <row r="148" spans="1:65" ht="12.75">
      <c r="A148" s="34">
        <v>7109</v>
      </c>
      <c r="B148" s="35">
        <v>470.294695</v>
      </c>
      <c r="C148" s="8">
        <v>251.56764</v>
      </c>
      <c r="D148" s="8">
        <v>160.744003</v>
      </c>
      <c r="E148" s="8">
        <v>943.6290150000001</v>
      </c>
      <c r="F148" s="8">
        <v>12.725842</v>
      </c>
      <c r="G148" s="8">
        <v>169.813692</v>
      </c>
      <c r="H148" s="8">
        <v>5.45308</v>
      </c>
      <c r="I148" s="36">
        <v>2014.227967</v>
      </c>
      <c r="J148" s="37">
        <f t="shared" si="110"/>
        <v>0.23348632960372354</v>
      </c>
      <c r="K148" s="9">
        <f t="shared" si="110"/>
        <v>0.12489531677721959</v>
      </c>
      <c r="L148" s="9">
        <f t="shared" si="110"/>
        <v>0.07980427520297656</v>
      </c>
      <c r="M148" s="9">
        <f t="shared" si="109"/>
        <v>0.4684817361589142</v>
      </c>
      <c r="N148" s="9">
        <f t="shared" si="109"/>
        <v>0.006317975029883993</v>
      </c>
      <c r="O148" s="9">
        <f t="shared" si="109"/>
        <v>0.08430708677574429</v>
      </c>
      <c r="P148" s="14">
        <f t="shared" si="76"/>
        <v>0.002707280451537887</v>
      </c>
      <c r="Q148" s="35">
        <f t="shared" si="78"/>
        <v>475.747775</v>
      </c>
      <c r="R148" s="8">
        <f t="shared" si="79"/>
        <v>1113.4427070000002</v>
      </c>
      <c r="S148" s="8">
        <f t="shared" si="80"/>
        <v>412.311643</v>
      </c>
      <c r="T148" s="36">
        <f t="shared" si="81"/>
        <v>12.725842</v>
      </c>
      <c r="U148" s="17">
        <f t="shared" si="82"/>
        <v>0.23619361005526143</v>
      </c>
      <c r="V148" s="9">
        <f t="shared" si="83"/>
        <v>0.5527888229346585</v>
      </c>
      <c r="W148" s="9">
        <f t="shared" si="84"/>
        <v>0.20469959198019616</v>
      </c>
      <c r="X148" s="14">
        <f t="shared" si="85"/>
        <v>0.006317975029883993</v>
      </c>
      <c r="Y148" s="35">
        <v>500.014529</v>
      </c>
      <c r="Z148" s="8">
        <v>251.8552</v>
      </c>
      <c r="AA148" s="8">
        <v>165.293207</v>
      </c>
      <c r="AB148" s="8">
        <v>919.1194210000001</v>
      </c>
      <c r="AC148" s="8">
        <v>9.512778</v>
      </c>
      <c r="AD148" s="8">
        <v>162.979745</v>
      </c>
      <c r="AE148" s="8">
        <v>5.45308</v>
      </c>
      <c r="AF148" s="36">
        <v>2014.2279600000002</v>
      </c>
      <c r="AG148" s="38">
        <f t="shared" si="90"/>
        <v>0.2482412801291424</v>
      </c>
      <c r="AH148" s="44">
        <f t="shared" si="91"/>
        <v>0.1250380811538002</v>
      </c>
      <c r="AI148" s="44">
        <f t="shared" si="92"/>
        <v>0.08206281002352897</v>
      </c>
      <c r="AJ148" s="44">
        <f t="shared" si="93"/>
        <v>0.4563135037634</v>
      </c>
      <c r="AK148" s="44">
        <f t="shared" si="94"/>
        <v>0.004722791141743689</v>
      </c>
      <c r="AL148" s="44">
        <f t="shared" si="95"/>
        <v>0.08091424986156992</v>
      </c>
      <c r="AM148" s="45">
        <f t="shared" si="96"/>
        <v>0.002707280451537887</v>
      </c>
      <c r="AN148" s="42">
        <f t="shared" si="97"/>
        <v>505.467609</v>
      </c>
      <c r="AO148" s="21">
        <f t="shared" si="98"/>
        <v>1082.0991660000002</v>
      </c>
      <c r="AP148" s="21">
        <f t="shared" si="99"/>
        <v>417.148407</v>
      </c>
      <c r="AQ148" s="43">
        <f t="shared" si="100"/>
        <v>9.512778</v>
      </c>
      <c r="AR148" s="38">
        <f t="shared" si="101"/>
        <v>0.25094856058068027</v>
      </c>
      <c r="AS148" s="44">
        <f t="shared" si="102"/>
        <v>0.53722775362497</v>
      </c>
      <c r="AT148" s="44">
        <f t="shared" si="103"/>
        <v>0.2071008911773292</v>
      </c>
      <c r="AU148" s="45">
        <f t="shared" si="104"/>
        <v>0.004722791141743689</v>
      </c>
      <c r="AV148" s="49">
        <f t="shared" si="86"/>
        <v>29.71983399999999</v>
      </c>
      <c r="AW148" s="50">
        <f t="shared" si="87"/>
        <v>-31.34354099999996</v>
      </c>
      <c r="AX148" s="50">
        <f t="shared" si="88"/>
        <v>4.8367640000000165</v>
      </c>
      <c r="AY148" s="80">
        <f t="shared" si="89"/>
        <v>-3.2130639999999993</v>
      </c>
      <c r="AZ148" s="49">
        <f t="shared" si="105"/>
        <v>1.4754950525418837</v>
      </c>
      <c r="BA148" s="50">
        <f t="shared" si="106"/>
        <v>-1.556106930968848</v>
      </c>
      <c r="BB148" s="50">
        <f t="shared" si="107"/>
        <v>0.24012991971330278</v>
      </c>
      <c r="BC148" s="51">
        <f t="shared" si="108"/>
        <v>-0.15951838881403035</v>
      </c>
      <c r="BE148" s="4"/>
      <c r="BF148" s="4"/>
      <c r="BG148" s="4"/>
      <c r="BH148" s="4"/>
      <c r="BJ148" s="4"/>
      <c r="BK148" s="4"/>
      <c r="BL148" s="4"/>
      <c r="BM148" s="4"/>
    </row>
    <row r="149" spans="1:65" ht="12.75">
      <c r="A149" s="34">
        <v>7200</v>
      </c>
      <c r="B149" s="35">
        <v>1822.504128</v>
      </c>
      <c r="C149" s="8">
        <v>452.9551</v>
      </c>
      <c r="D149" s="8">
        <v>308.690706</v>
      </c>
      <c r="E149" s="8">
        <v>5921.868361999999</v>
      </c>
      <c r="F149" s="8">
        <v>349.743405</v>
      </c>
      <c r="G149" s="8">
        <v>712.115551</v>
      </c>
      <c r="H149" s="8">
        <v>10.322507</v>
      </c>
      <c r="I149" s="36">
        <v>9578.199759</v>
      </c>
      <c r="J149" s="37">
        <f t="shared" si="110"/>
        <v>0.19027627047426254</v>
      </c>
      <c r="K149" s="9">
        <f t="shared" si="110"/>
        <v>0.047290212294266276</v>
      </c>
      <c r="L149" s="9">
        <f t="shared" si="110"/>
        <v>0.0322284681638576</v>
      </c>
      <c r="M149" s="9">
        <f t="shared" si="109"/>
        <v>0.6182652806374822</v>
      </c>
      <c r="N149" s="9">
        <f t="shared" si="109"/>
        <v>0.0365145240024222</v>
      </c>
      <c r="O149" s="9">
        <f t="shared" si="109"/>
        <v>0.07434753595850538</v>
      </c>
      <c r="P149" s="14">
        <f t="shared" si="76"/>
        <v>0.0010777084692037901</v>
      </c>
      <c r="Q149" s="35">
        <f t="shared" si="78"/>
        <v>1832.8266350000001</v>
      </c>
      <c r="R149" s="8">
        <f t="shared" si="79"/>
        <v>6633.983912999999</v>
      </c>
      <c r="S149" s="8">
        <f t="shared" si="80"/>
        <v>761.645806</v>
      </c>
      <c r="T149" s="36">
        <f t="shared" si="81"/>
        <v>349.743405</v>
      </c>
      <c r="U149" s="17">
        <f t="shared" si="82"/>
        <v>0.19135397894346634</v>
      </c>
      <c r="V149" s="9">
        <f t="shared" si="83"/>
        <v>0.6926128165959876</v>
      </c>
      <c r="W149" s="9">
        <f t="shared" si="84"/>
        <v>0.07951868045812387</v>
      </c>
      <c r="X149" s="14">
        <f t="shared" si="85"/>
        <v>0.0365145240024222</v>
      </c>
      <c r="Y149" s="35">
        <v>1922.723633</v>
      </c>
      <c r="Z149" s="8">
        <v>459.722252</v>
      </c>
      <c r="AA149" s="8">
        <v>332.470804</v>
      </c>
      <c r="AB149" s="8">
        <v>5934.751393</v>
      </c>
      <c r="AC149" s="8">
        <v>217.821613</v>
      </c>
      <c r="AD149" s="8">
        <v>700.6171290000001</v>
      </c>
      <c r="AE149" s="8">
        <v>10.09294</v>
      </c>
      <c r="AF149" s="36">
        <v>9578.199764</v>
      </c>
      <c r="AG149" s="38">
        <f t="shared" si="90"/>
        <v>0.20073956290098713</v>
      </c>
      <c r="AH149" s="44">
        <f t="shared" si="91"/>
        <v>0.047996728358899544</v>
      </c>
      <c r="AI149" s="44">
        <f t="shared" si="92"/>
        <v>0.03471119963723864</v>
      </c>
      <c r="AJ149" s="44">
        <f t="shared" si="93"/>
        <v>0.6196103174214452</v>
      </c>
      <c r="AK149" s="44">
        <f t="shared" si="94"/>
        <v>0.02274139384024931</v>
      </c>
      <c r="AL149" s="44">
        <f t="shared" si="95"/>
        <v>0.07314705755031645</v>
      </c>
      <c r="AM149" s="45">
        <f t="shared" si="96"/>
        <v>0.0010537408128825393</v>
      </c>
      <c r="AN149" s="42">
        <f t="shared" si="97"/>
        <v>1932.816573</v>
      </c>
      <c r="AO149" s="21">
        <f t="shared" si="98"/>
        <v>6635.368522</v>
      </c>
      <c r="AP149" s="21">
        <f t="shared" si="99"/>
        <v>792.1930560000001</v>
      </c>
      <c r="AQ149" s="43">
        <f t="shared" si="100"/>
        <v>217.821613</v>
      </c>
      <c r="AR149" s="38">
        <f t="shared" si="101"/>
        <v>0.20179330371386967</v>
      </c>
      <c r="AS149" s="44">
        <f t="shared" si="102"/>
        <v>0.6927573749717617</v>
      </c>
      <c r="AT149" s="44">
        <f t="shared" si="103"/>
        <v>0.08270792799613819</v>
      </c>
      <c r="AU149" s="45">
        <f t="shared" si="104"/>
        <v>0.02274139384024931</v>
      </c>
      <c r="AV149" s="49">
        <f t="shared" si="86"/>
        <v>99.98993799999994</v>
      </c>
      <c r="AW149" s="50">
        <f t="shared" si="87"/>
        <v>1.384609000000637</v>
      </c>
      <c r="AX149" s="50">
        <f t="shared" si="88"/>
        <v>30.547250000000076</v>
      </c>
      <c r="AY149" s="80">
        <f t="shared" si="89"/>
        <v>-131.92179199999998</v>
      </c>
      <c r="AZ149" s="49">
        <f t="shared" si="105"/>
        <v>1.0439324770403324</v>
      </c>
      <c r="BA149" s="50">
        <f t="shared" si="106"/>
        <v>0.014455837577409536</v>
      </c>
      <c r="BB149" s="50">
        <f t="shared" si="107"/>
        <v>0.318924753801432</v>
      </c>
      <c r="BC149" s="51">
        <f t="shared" si="108"/>
        <v>-1.377313016217289</v>
      </c>
      <c r="BE149" s="4"/>
      <c r="BF149" s="4"/>
      <c r="BG149" s="4"/>
      <c r="BH149" s="4"/>
      <c r="BJ149" s="4"/>
      <c r="BK149" s="4"/>
      <c r="BL149" s="4"/>
      <c r="BM149" s="4"/>
    </row>
    <row r="150" spans="1:65" ht="12.75">
      <c r="A150" s="34">
        <v>7201</v>
      </c>
      <c r="B150" s="35">
        <v>84.431841</v>
      </c>
      <c r="C150" s="8">
        <v>16.191396</v>
      </c>
      <c r="D150" s="8">
        <v>80.59274</v>
      </c>
      <c r="E150" s="8">
        <v>856.114073</v>
      </c>
      <c r="F150" s="8">
        <v>21.86207</v>
      </c>
      <c r="G150" s="8">
        <v>22.631827</v>
      </c>
      <c r="H150" s="8">
        <v>0</v>
      </c>
      <c r="I150" s="36">
        <v>1081.8239469999999</v>
      </c>
      <c r="J150" s="37">
        <f t="shared" si="110"/>
        <v>0.07804582366117656</v>
      </c>
      <c r="K150" s="9">
        <f t="shared" si="110"/>
        <v>0.01496675687841841</v>
      </c>
      <c r="L150" s="9">
        <f t="shared" si="110"/>
        <v>0.07449709374939545</v>
      </c>
      <c r="M150" s="9">
        <f t="shared" si="109"/>
        <v>0.7913617325389083</v>
      </c>
      <c r="N150" s="9">
        <f t="shared" si="109"/>
        <v>0.020208528439979154</v>
      </c>
      <c r="O150" s="9">
        <f t="shared" si="109"/>
        <v>0.020920064732122264</v>
      </c>
      <c r="P150" s="14">
        <f t="shared" si="76"/>
        <v>0</v>
      </c>
      <c r="Q150" s="35">
        <f t="shared" si="78"/>
        <v>84.431841</v>
      </c>
      <c r="R150" s="8">
        <f t="shared" si="79"/>
        <v>878.7459</v>
      </c>
      <c r="S150" s="8">
        <f t="shared" si="80"/>
        <v>96.784136</v>
      </c>
      <c r="T150" s="36">
        <f t="shared" si="81"/>
        <v>21.86207</v>
      </c>
      <c r="U150" s="17">
        <f t="shared" si="82"/>
        <v>0.07804582366117656</v>
      </c>
      <c r="V150" s="9">
        <f t="shared" si="83"/>
        <v>0.8122817972710306</v>
      </c>
      <c r="W150" s="9">
        <f t="shared" si="84"/>
        <v>0.08946385062781385</v>
      </c>
      <c r="X150" s="14">
        <f t="shared" si="85"/>
        <v>0.020208528439979154</v>
      </c>
      <c r="Y150" s="35">
        <v>102.481862</v>
      </c>
      <c r="Z150" s="8">
        <v>16.910301</v>
      </c>
      <c r="AA150" s="8">
        <v>83.425593</v>
      </c>
      <c r="AB150" s="8">
        <v>845.8149219999999</v>
      </c>
      <c r="AC150" s="8">
        <v>8.89012</v>
      </c>
      <c r="AD150" s="8">
        <v>24.301151</v>
      </c>
      <c r="AE150" s="8">
        <v>0</v>
      </c>
      <c r="AF150" s="36">
        <v>1081.8239489999999</v>
      </c>
      <c r="AG150" s="38">
        <f t="shared" si="90"/>
        <v>0.09473062810653425</v>
      </c>
      <c r="AH150" s="44">
        <f t="shared" si="91"/>
        <v>0.01563128737064276</v>
      </c>
      <c r="AI150" s="44">
        <f t="shared" si="92"/>
        <v>0.07711568340795845</v>
      </c>
      <c r="AJ150" s="44">
        <f t="shared" si="93"/>
        <v>0.7818415596599841</v>
      </c>
      <c r="AK150" s="44">
        <f t="shared" si="94"/>
        <v>0.00821771418968229</v>
      </c>
      <c r="AL150" s="44">
        <f t="shared" si="95"/>
        <v>0.022463129113927817</v>
      </c>
      <c r="AM150" s="45">
        <f t="shared" si="96"/>
        <v>0</v>
      </c>
      <c r="AN150" s="42">
        <f t="shared" si="97"/>
        <v>102.481862</v>
      </c>
      <c r="AO150" s="21">
        <f t="shared" si="98"/>
        <v>870.1160729999999</v>
      </c>
      <c r="AP150" s="21">
        <f t="shared" si="99"/>
        <v>100.33589400000001</v>
      </c>
      <c r="AQ150" s="43">
        <f t="shared" si="100"/>
        <v>8.89012</v>
      </c>
      <c r="AR150" s="38">
        <f t="shared" si="101"/>
        <v>0.09473062810653425</v>
      </c>
      <c r="AS150" s="44">
        <f t="shared" si="102"/>
        <v>0.8043046887739119</v>
      </c>
      <c r="AT150" s="44">
        <f t="shared" si="103"/>
        <v>0.09274697077860121</v>
      </c>
      <c r="AU150" s="45">
        <f t="shared" si="104"/>
        <v>0.00821771418968229</v>
      </c>
      <c r="AV150" s="49">
        <f t="shared" si="86"/>
        <v>18.050021</v>
      </c>
      <c r="AW150" s="50">
        <f t="shared" si="87"/>
        <v>-8.629827000000091</v>
      </c>
      <c r="AX150" s="50">
        <f t="shared" si="88"/>
        <v>3.5517580000000066</v>
      </c>
      <c r="AY150" s="80">
        <f t="shared" si="89"/>
        <v>-12.97195</v>
      </c>
      <c r="AZ150" s="49">
        <f t="shared" si="105"/>
        <v>1.6684804445357693</v>
      </c>
      <c r="BA150" s="50">
        <f t="shared" si="106"/>
        <v>-0.7977108497118635</v>
      </c>
      <c r="BB150" s="50">
        <f t="shared" si="107"/>
        <v>0.32831201507873553</v>
      </c>
      <c r="BC150" s="51">
        <f t="shared" si="108"/>
        <v>-1.1990814250296864</v>
      </c>
      <c r="BE150" s="4"/>
      <c r="BF150" s="4"/>
      <c r="BG150" s="4"/>
      <c r="BH150" s="4"/>
      <c r="BJ150" s="4"/>
      <c r="BK150" s="4"/>
      <c r="BL150" s="4"/>
      <c r="BM150" s="4"/>
    </row>
    <row r="151" spans="1:65" ht="12.75">
      <c r="A151" s="34">
        <v>7202</v>
      </c>
      <c r="B151" s="35">
        <v>617.884963</v>
      </c>
      <c r="C151" s="8">
        <v>183.173144</v>
      </c>
      <c r="D151" s="8">
        <v>249.670128</v>
      </c>
      <c r="E151" s="8">
        <v>3588.880905</v>
      </c>
      <c r="F151" s="8">
        <v>83.118346</v>
      </c>
      <c r="G151" s="8">
        <v>393.72751300000004</v>
      </c>
      <c r="H151" s="8">
        <v>2.676516</v>
      </c>
      <c r="I151" s="36">
        <v>5119.131515000001</v>
      </c>
      <c r="J151" s="37">
        <f t="shared" si="110"/>
        <v>0.12070113088313572</v>
      </c>
      <c r="K151" s="9">
        <f t="shared" si="110"/>
        <v>0.03578207425678923</v>
      </c>
      <c r="L151" s="9">
        <f t="shared" si="110"/>
        <v>0.04877196986801773</v>
      </c>
      <c r="M151" s="9">
        <f t="shared" si="109"/>
        <v>0.7010722218180792</v>
      </c>
      <c r="N151" s="9">
        <f t="shared" si="109"/>
        <v>0.016236806137222278</v>
      </c>
      <c r="O151" s="9">
        <f t="shared" si="109"/>
        <v>0.07691295131729</v>
      </c>
      <c r="P151" s="14">
        <f t="shared" si="76"/>
        <v>0.0005228457194657558</v>
      </c>
      <c r="Q151" s="35">
        <f t="shared" si="78"/>
        <v>620.561479</v>
      </c>
      <c r="R151" s="8">
        <f t="shared" si="79"/>
        <v>3982.608418</v>
      </c>
      <c r="S151" s="8">
        <f t="shared" si="80"/>
        <v>432.843272</v>
      </c>
      <c r="T151" s="36">
        <f t="shared" si="81"/>
        <v>83.118346</v>
      </c>
      <c r="U151" s="17">
        <f t="shared" si="82"/>
        <v>0.12122397660260148</v>
      </c>
      <c r="V151" s="9">
        <f t="shared" si="83"/>
        <v>0.7779851731353691</v>
      </c>
      <c r="W151" s="9">
        <f t="shared" si="84"/>
        <v>0.08455404412480697</v>
      </c>
      <c r="X151" s="14">
        <f t="shared" si="85"/>
        <v>0.016236806137222278</v>
      </c>
      <c r="Y151" s="35">
        <v>680.646696</v>
      </c>
      <c r="Z151" s="8">
        <v>187.30947</v>
      </c>
      <c r="AA151" s="8">
        <v>254.963304</v>
      </c>
      <c r="AB151" s="8">
        <v>3580.622542</v>
      </c>
      <c r="AC151" s="8">
        <v>57.419813</v>
      </c>
      <c r="AD151" s="8">
        <v>355.722742</v>
      </c>
      <c r="AE151" s="8">
        <v>2.446947</v>
      </c>
      <c r="AF151" s="36">
        <v>5119.131514000001</v>
      </c>
      <c r="AG151" s="38">
        <f t="shared" si="90"/>
        <v>0.13296136151329174</v>
      </c>
      <c r="AH151" s="44">
        <f t="shared" si="91"/>
        <v>0.03659008748869777</v>
      </c>
      <c r="AI151" s="44">
        <f t="shared" si="92"/>
        <v>0.049805968698579124</v>
      </c>
      <c r="AJ151" s="44">
        <f t="shared" si="93"/>
        <v>0.6994589866480505</v>
      </c>
      <c r="AK151" s="44">
        <f t="shared" si="94"/>
        <v>0.011216709871928342</v>
      </c>
      <c r="AL151" s="44">
        <f t="shared" si="95"/>
        <v>0.06948888516688166</v>
      </c>
      <c r="AM151" s="45">
        <f t="shared" si="96"/>
        <v>0.000478000417225069</v>
      </c>
      <c r="AN151" s="42">
        <f t="shared" si="97"/>
        <v>683.093643</v>
      </c>
      <c r="AO151" s="21">
        <f t="shared" si="98"/>
        <v>3936.345284</v>
      </c>
      <c r="AP151" s="21">
        <f t="shared" si="99"/>
        <v>442.272774</v>
      </c>
      <c r="AQ151" s="43">
        <f t="shared" si="100"/>
        <v>57.419813</v>
      </c>
      <c r="AR151" s="38">
        <f t="shared" si="101"/>
        <v>0.13343936193051684</v>
      </c>
      <c r="AS151" s="44">
        <f t="shared" si="102"/>
        <v>0.7689478718149321</v>
      </c>
      <c r="AT151" s="44">
        <f t="shared" si="103"/>
        <v>0.0863960561872769</v>
      </c>
      <c r="AU151" s="45">
        <f t="shared" si="104"/>
        <v>0.011216709871928342</v>
      </c>
      <c r="AV151" s="49">
        <f t="shared" si="86"/>
        <v>62.53216400000008</v>
      </c>
      <c r="AW151" s="50">
        <f t="shared" si="87"/>
        <v>-46.26313399999981</v>
      </c>
      <c r="AX151" s="50">
        <f t="shared" si="88"/>
        <v>9.429502000000014</v>
      </c>
      <c r="AY151" s="80">
        <f t="shared" si="89"/>
        <v>-25.698533000000005</v>
      </c>
      <c r="AZ151" s="49">
        <f t="shared" si="105"/>
        <v>1.2215385327915356</v>
      </c>
      <c r="BA151" s="50">
        <f t="shared" si="106"/>
        <v>-0.9037301320437008</v>
      </c>
      <c r="BB151" s="50">
        <f t="shared" si="107"/>
        <v>0.1842012062469936</v>
      </c>
      <c r="BC151" s="51">
        <f t="shared" si="108"/>
        <v>-0.5020096265293936</v>
      </c>
      <c r="BE151" s="4"/>
      <c r="BF151" s="4"/>
      <c r="BG151" s="4"/>
      <c r="BH151" s="4"/>
      <c r="BJ151" s="4"/>
      <c r="BK151" s="4"/>
      <c r="BL151" s="4"/>
      <c r="BM151" s="4"/>
    </row>
    <row r="152" spans="1:65" ht="12.75">
      <c r="A152" s="34">
        <v>7203</v>
      </c>
      <c r="B152" s="35">
        <v>493.581137</v>
      </c>
      <c r="C152" s="8">
        <v>113.906383</v>
      </c>
      <c r="D152" s="8">
        <v>46.535982</v>
      </c>
      <c r="E152" s="8">
        <v>1964.5873159999999</v>
      </c>
      <c r="F152" s="8">
        <v>29.61947</v>
      </c>
      <c r="G152" s="8">
        <v>234.766526</v>
      </c>
      <c r="H152" s="8">
        <v>3.63765</v>
      </c>
      <c r="I152" s="36">
        <v>2886.634464</v>
      </c>
      <c r="J152" s="37">
        <f t="shared" si="110"/>
        <v>0.17098844455561796</v>
      </c>
      <c r="K152" s="9">
        <f t="shared" si="110"/>
        <v>0.03945992622916318</v>
      </c>
      <c r="L152" s="9">
        <f t="shared" si="110"/>
        <v>0.016121189773198798</v>
      </c>
      <c r="M152" s="9">
        <f t="shared" si="109"/>
        <v>0.6805805655343273</v>
      </c>
      <c r="N152" s="9">
        <f t="shared" si="109"/>
        <v>0.010260900841236544</v>
      </c>
      <c r="O152" s="9">
        <f t="shared" si="109"/>
        <v>0.08132880311928542</v>
      </c>
      <c r="P152" s="14">
        <f t="shared" si="76"/>
        <v>0.001260169947170699</v>
      </c>
      <c r="Q152" s="35">
        <f t="shared" si="78"/>
        <v>497.218787</v>
      </c>
      <c r="R152" s="8">
        <f t="shared" si="79"/>
        <v>2199.353842</v>
      </c>
      <c r="S152" s="8">
        <f t="shared" si="80"/>
        <v>160.442365</v>
      </c>
      <c r="T152" s="36">
        <f t="shared" si="81"/>
        <v>29.61947</v>
      </c>
      <c r="U152" s="17">
        <f t="shared" si="82"/>
        <v>0.17224861450278867</v>
      </c>
      <c r="V152" s="9">
        <f t="shared" si="83"/>
        <v>0.7619093686536127</v>
      </c>
      <c r="W152" s="9">
        <f t="shared" si="84"/>
        <v>0.05558111600236198</v>
      </c>
      <c r="X152" s="14">
        <f t="shared" si="85"/>
        <v>0.010260900841236544</v>
      </c>
      <c r="Y152" s="35">
        <v>535.052895</v>
      </c>
      <c r="Z152" s="8">
        <v>113.615344</v>
      </c>
      <c r="AA152" s="8">
        <v>56.817526</v>
      </c>
      <c r="AB152" s="8">
        <v>1934.2722049999998</v>
      </c>
      <c r="AC152" s="8">
        <v>8.78812</v>
      </c>
      <c r="AD152" s="8">
        <v>234.450726</v>
      </c>
      <c r="AE152" s="8">
        <v>3.63765</v>
      </c>
      <c r="AF152" s="36">
        <v>2886.634466</v>
      </c>
      <c r="AG152" s="38">
        <f t="shared" si="90"/>
        <v>0.18535526464219476</v>
      </c>
      <c r="AH152" s="44">
        <f t="shared" si="91"/>
        <v>0.03935910327993645</v>
      </c>
      <c r="AI152" s="44">
        <f t="shared" si="92"/>
        <v>0.019682965303915945</v>
      </c>
      <c r="AJ152" s="44">
        <f t="shared" si="93"/>
        <v>0.670078677824585</v>
      </c>
      <c r="AK152" s="44">
        <f t="shared" si="94"/>
        <v>0.0030444173343036752</v>
      </c>
      <c r="AL152" s="44">
        <f t="shared" si="95"/>
        <v>0.08121940236074171</v>
      </c>
      <c r="AM152" s="45">
        <f t="shared" si="96"/>
        <v>0.001260169947170699</v>
      </c>
      <c r="AN152" s="42">
        <f t="shared" si="97"/>
        <v>538.690545</v>
      </c>
      <c r="AO152" s="21">
        <f t="shared" si="98"/>
        <v>2168.722931</v>
      </c>
      <c r="AP152" s="21">
        <f t="shared" si="99"/>
        <v>170.43286999999998</v>
      </c>
      <c r="AQ152" s="43">
        <f t="shared" si="100"/>
        <v>8.78812</v>
      </c>
      <c r="AR152" s="38">
        <f t="shared" si="101"/>
        <v>0.18661543458936544</v>
      </c>
      <c r="AS152" s="44">
        <f t="shared" si="102"/>
        <v>0.7512980801853267</v>
      </c>
      <c r="AT152" s="44">
        <f t="shared" si="103"/>
        <v>0.059042068583852386</v>
      </c>
      <c r="AU152" s="45">
        <f t="shared" si="104"/>
        <v>0.0030444173343036752</v>
      </c>
      <c r="AV152" s="49">
        <f t="shared" si="86"/>
        <v>41.47175800000002</v>
      </c>
      <c r="AW152" s="50">
        <f t="shared" si="87"/>
        <v>-30.630911000000197</v>
      </c>
      <c r="AX152" s="50">
        <f t="shared" si="88"/>
        <v>9.990504999999985</v>
      </c>
      <c r="AY152" s="80">
        <f t="shared" si="89"/>
        <v>-20.83135</v>
      </c>
      <c r="AZ152" s="49">
        <f t="shared" si="105"/>
        <v>1.4366820086576775</v>
      </c>
      <c r="BA152" s="50">
        <f t="shared" si="106"/>
        <v>-1.0611288468285962</v>
      </c>
      <c r="BB152" s="50">
        <f t="shared" si="107"/>
        <v>0.34609525814904074</v>
      </c>
      <c r="BC152" s="51">
        <f t="shared" si="108"/>
        <v>-0.7216483506932868</v>
      </c>
      <c r="BE152" s="4"/>
      <c r="BF152" s="4"/>
      <c r="BG152" s="4"/>
      <c r="BH152" s="4"/>
      <c r="BJ152" s="4"/>
      <c r="BK152" s="4"/>
      <c r="BL152" s="4"/>
      <c r="BM152" s="4"/>
    </row>
    <row r="153" spans="1:65" ht="12.75">
      <c r="A153" s="34">
        <v>7300</v>
      </c>
      <c r="B153" s="35">
        <v>2063.384696</v>
      </c>
      <c r="C153" s="8">
        <v>370.456425</v>
      </c>
      <c r="D153" s="8">
        <v>184.571488</v>
      </c>
      <c r="E153" s="8">
        <v>2942.2807390000003</v>
      </c>
      <c r="F153" s="8">
        <v>109.632815</v>
      </c>
      <c r="G153" s="8">
        <v>393.09688100000005</v>
      </c>
      <c r="H153" s="8">
        <v>6.152345</v>
      </c>
      <c r="I153" s="36">
        <v>6069.575389000001</v>
      </c>
      <c r="J153" s="37">
        <f t="shared" si="110"/>
        <v>0.33995536157924794</v>
      </c>
      <c r="K153" s="9">
        <f t="shared" si="110"/>
        <v>0.06103498206338861</v>
      </c>
      <c r="L153" s="9">
        <f t="shared" si="110"/>
        <v>0.030409291617746796</v>
      </c>
      <c r="M153" s="9">
        <f t="shared" si="109"/>
        <v>0.4847589082314304</v>
      </c>
      <c r="N153" s="9">
        <f t="shared" si="109"/>
        <v>0.018062682802933706</v>
      </c>
      <c r="O153" s="9">
        <f t="shared" si="109"/>
        <v>0.0647651369010782</v>
      </c>
      <c r="P153" s="14">
        <f t="shared" si="76"/>
        <v>0.0010136368041741444</v>
      </c>
      <c r="Q153" s="35">
        <f t="shared" si="78"/>
        <v>2069.537041</v>
      </c>
      <c r="R153" s="8">
        <f t="shared" si="79"/>
        <v>3335.37762</v>
      </c>
      <c r="S153" s="8">
        <f t="shared" si="80"/>
        <v>555.027913</v>
      </c>
      <c r="T153" s="36">
        <f t="shared" si="81"/>
        <v>109.632815</v>
      </c>
      <c r="U153" s="17">
        <f t="shared" si="82"/>
        <v>0.3409689983834221</v>
      </c>
      <c r="V153" s="9">
        <f t="shared" si="83"/>
        <v>0.5495240451325086</v>
      </c>
      <c r="W153" s="9">
        <f t="shared" si="84"/>
        <v>0.0914442736811354</v>
      </c>
      <c r="X153" s="14">
        <f t="shared" si="85"/>
        <v>0.018062682802933706</v>
      </c>
      <c r="Y153" s="35">
        <v>2192.154355</v>
      </c>
      <c r="Z153" s="8">
        <v>366.77906</v>
      </c>
      <c r="AA153" s="8">
        <v>191.785018</v>
      </c>
      <c r="AB153" s="8">
        <v>2847.5241379999998</v>
      </c>
      <c r="AC153" s="8">
        <v>82.573855</v>
      </c>
      <c r="AD153" s="8">
        <v>382.606612</v>
      </c>
      <c r="AE153" s="8">
        <v>6.152343</v>
      </c>
      <c r="AF153" s="36">
        <v>6069.575380999999</v>
      </c>
      <c r="AG153" s="38">
        <f t="shared" si="90"/>
        <v>0.36117095752247846</v>
      </c>
      <c r="AH153" s="44">
        <f t="shared" si="91"/>
        <v>0.06042911348703571</v>
      </c>
      <c r="AI153" s="44">
        <f t="shared" si="92"/>
        <v>0.031597765199123384</v>
      </c>
      <c r="AJ153" s="44">
        <f t="shared" si="93"/>
        <v>0.46914717348442825</v>
      </c>
      <c r="AK153" s="44">
        <f t="shared" si="94"/>
        <v>0.013604552165156405</v>
      </c>
      <c r="AL153" s="44">
        <f t="shared" si="95"/>
        <v>0.06303680034906638</v>
      </c>
      <c r="AM153" s="45">
        <f t="shared" si="96"/>
        <v>0.0010136364746618025</v>
      </c>
      <c r="AN153" s="42">
        <f t="shared" si="97"/>
        <v>2198.3066980000003</v>
      </c>
      <c r="AO153" s="21">
        <f t="shared" si="98"/>
        <v>3230.13075</v>
      </c>
      <c r="AP153" s="21">
        <f t="shared" si="99"/>
        <v>558.564078</v>
      </c>
      <c r="AQ153" s="43">
        <f t="shared" si="100"/>
        <v>82.573855</v>
      </c>
      <c r="AR153" s="38">
        <f t="shared" si="101"/>
        <v>0.36218459399714026</v>
      </c>
      <c r="AS153" s="44">
        <f t="shared" si="102"/>
        <v>0.5321839738334946</v>
      </c>
      <c r="AT153" s="44">
        <f t="shared" si="103"/>
        <v>0.0920268786861591</v>
      </c>
      <c r="AU153" s="45">
        <f t="shared" si="104"/>
        <v>0.013604552165156405</v>
      </c>
      <c r="AV153" s="49">
        <f t="shared" si="86"/>
        <v>128.76965700000028</v>
      </c>
      <c r="AW153" s="50">
        <f t="shared" si="87"/>
        <v>-105.2468700000004</v>
      </c>
      <c r="AX153" s="50">
        <f t="shared" si="88"/>
        <v>3.5361649999999827</v>
      </c>
      <c r="AY153" s="80">
        <f t="shared" si="89"/>
        <v>-27.05896</v>
      </c>
      <c r="AZ153" s="49">
        <f t="shared" si="105"/>
        <v>2.121559561371816</v>
      </c>
      <c r="BA153" s="50">
        <f t="shared" si="106"/>
        <v>-1.7340071299014048</v>
      </c>
      <c r="BB153" s="50">
        <f t="shared" si="107"/>
        <v>0.05826050050236897</v>
      </c>
      <c r="BC153" s="51">
        <f t="shared" si="108"/>
        <v>-0.4458130637777301</v>
      </c>
      <c r="BE153" s="4"/>
      <c r="BF153" s="4"/>
      <c r="BG153" s="4"/>
      <c r="BH153" s="4"/>
      <c r="BJ153" s="4"/>
      <c r="BK153" s="4"/>
      <c r="BL153" s="4"/>
      <c r="BM153" s="4"/>
    </row>
    <row r="154" spans="1:65" ht="12.75">
      <c r="A154" s="34">
        <v>7301</v>
      </c>
      <c r="B154" s="35">
        <v>243.229611</v>
      </c>
      <c r="C154" s="8">
        <v>76.780955</v>
      </c>
      <c r="D154" s="8">
        <v>149.985742</v>
      </c>
      <c r="E154" s="8">
        <v>1178.4973710000002</v>
      </c>
      <c r="F154" s="8">
        <v>34.954371</v>
      </c>
      <c r="G154" s="8">
        <v>137.971393</v>
      </c>
      <c r="H154" s="8">
        <v>0</v>
      </c>
      <c r="I154" s="36">
        <v>1821.4194430000002</v>
      </c>
      <c r="J154" s="37">
        <f t="shared" si="110"/>
        <v>0.1335384949001008</v>
      </c>
      <c r="K154" s="9">
        <f t="shared" si="110"/>
        <v>0.042154461068855516</v>
      </c>
      <c r="L154" s="9">
        <f t="shared" si="110"/>
        <v>0.0823455259448441</v>
      </c>
      <c r="M154" s="9">
        <f t="shared" si="109"/>
        <v>0.6470214071388937</v>
      </c>
      <c r="N154" s="9">
        <f t="shared" si="109"/>
        <v>0.019190731236747863</v>
      </c>
      <c r="O154" s="9">
        <f t="shared" si="109"/>
        <v>0.07574937971055797</v>
      </c>
      <c r="P154" s="14">
        <f t="shared" si="76"/>
        <v>0</v>
      </c>
      <c r="Q154" s="35">
        <f t="shared" si="78"/>
        <v>243.229611</v>
      </c>
      <c r="R154" s="8">
        <f t="shared" si="79"/>
        <v>1316.4687640000002</v>
      </c>
      <c r="S154" s="8">
        <f t="shared" si="80"/>
        <v>226.766697</v>
      </c>
      <c r="T154" s="36">
        <f t="shared" si="81"/>
        <v>34.954371</v>
      </c>
      <c r="U154" s="17">
        <f t="shared" si="82"/>
        <v>0.1335384949001008</v>
      </c>
      <c r="V154" s="9">
        <f t="shared" si="83"/>
        <v>0.7227707868494517</v>
      </c>
      <c r="W154" s="9">
        <f t="shared" si="84"/>
        <v>0.1244999870136996</v>
      </c>
      <c r="X154" s="14">
        <f t="shared" si="85"/>
        <v>0.019190731236747863</v>
      </c>
      <c r="Y154" s="35">
        <v>252.465602</v>
      </c>
      <c r="Z154" s="8">
        <v>78.088608</v>
      </c>
      <c r="AA154" s="8">
        <v>151.112908</v>
      </c>
      <c r="AB154" s="8">
        <v>1185.4418380000002</v>
      </c>
      <c r="AC154" s="8">
        <v>18.151666</v>
      </c>
      <c r="AD154" s="8">
        <v>136.158813</v>
      </c>
      <c r="AE154" s="8">
        <v>0</v>
      </c>
      <c r="AF154" s="36">
        <v>1821.4194350000002</v>
      </c>
      <c r="AG154" s="38">
        <f t="shared" si="90"/>
        <v>0.13860926047004976</v>
      </c>
      <c r="AH154" s="44">
        <f t="shared" si="91"/>
        <v>0.042872391804154024</v>
      </c>
      <c r="AI154" s="44">
        <f t="shared" si="92"/>
        <v>0.08296436528156682</v>
      </c>
      <c r="AJ154" s="44">
        <f t="shared" si="93"/>
        <v>0.6508340747958075</v>
      </c>
      <c r="AK154" s="44">
        <f t="shared" si="94"/>
        <v>0.009965670493833637</v>
      </c>
      <c r="AL154" s="44">
        <f t="shared" si="95"/>
        <v>0.07475423276240935</v>
      </c>
      <c r="AM154" s="45">
        <f t="shared" si="96"/>
        <v>0</v>
      </c>
      <c r="AN154" s="42">
        <f t="shared" si="97"/>
        <v>252.465602</v>
      </c>
      <c r="AO154" s="21">
        <f t="shared" si="98"/>
        <v>1321.6006510000002</v>
      </c>
      <c r="AP154" s="21">
        <f t="shared" si="99"/>
        <v>229.201516</v>
      </c>
      <c r="AQ154" s="43">
        <f t="shared" si="100"/>
        <v>18.151666</v>
      </c>
      <c r="AR154" s="38">
        <f t="shared" si="101"/>
        <v>0.13860926047004976</v>
      </c>
      <c r="AS154" s="44">
        <f t="shared" si="102"/>
        <v>0.7255883075582169</v>
      </c>
      <c r="AT154" s="44">
        <f t="shared" si="103"/>
        <v>0.12583675708572084</v>
      </c>
      <c r="AU154" s="45">
        <f t="shared" si="104"/>
        <v>0.009965670493833637</v>
      </c>
      <c r="AV154" s="49">
        <f t="shared" si="86"/>
        <v>9.235990999999984</v>
      </c>
      <c r="AW154" s="50">
        <f t="shared" si="87"/>
        <v>5.131887000000006</v>
      </c>
      <c r="AX154" s="50">
        <f t="shared" si="88"/>
        <v>2.4348190000000045</v>
      </c>
      <c r="AY154" s="80">
        <f t="shared" si="89"/>
        <v>-16.802705000000003</v>
      </c>
      <c r="AZ154" s="49">
        <f t="shared" si="105"/>
        <v>0.5070765569948954</v>
      </c>
      <c r="BA154" s="50">
        <f t="shared" si="106"/>
        <v>0.28175207087651755</v>
      </c>
      <c r="BB154" s="50">
        <f t="shared" si="107"/>
        <v>0.13367700720212372</v>
      </c>
      <c r="BC154" s="51">
        <f t="shared" si="108"/>
        <v>-0.9225060742914227</v>
      </c>
      <c r="BE154" s="4"/>
      <c r="BF154" s="4"/>
      <c r="BG154" s="4"/>
      <c r="BH154" s="4"/>
      <c r="BJ154" s="4"/>
      <c r="BK154" s="4"/>
      <c r="BL154" s="4"/>
      <c r="BM154" s="4"/>
    </row>
    <row r="155" spans="1:65" ht="12.75">
      <c r="A155" s="34">
        <v>7302</v>
      </c>
      <c r="B155" s="35">
        <v>1187.728252</v>
      </c>
      <c r="C155" s="8">
        <v>399.983126</v>
      </c>
      <c r="D155" s="8">
        <v>110.683866</v>
      </c>
      <c r="E155" s="8">
        <v>3051.245503</v>
      </c>
      <c r="F155" s="8">
        <v>177.614117</v>
      </c>
      <c r="G155" s="8">
        <v>235.819636</v>
      </c>
      <c r="H155" s="8">
        <v>0</v>
      </c>
      <c r="I155" s="36">
        <v>5163.074500000001</v>
      </c>
      <c r="J155" s="37">
        <f t="shared" si="110"/>
        <v>0.23004282661425862</v>
      </c>
      <c r="K155" s="9">
        <f t="shared" si="110"/>
        <v>0.07746995051107629</v>
      </c>
      <c r="L155" s="9">
        <f t="shared" si="110"/>
        <v>0.021437588398153073</v>
      </c>
      <c r="M155" s="9">
        <f t="shared" si="109"/>
        <v>0.5909745255467453</v>
      </c>
      <c r="N155" s="9">
        <f t="shared" si="109"/>
        <v>0.03440084333472236</v>
      </c>
      <c r="O155" s="9">
        <f t="shared" si="109"/>
        <v>0.045674265595044186</v>
      </c>
      <c r="P155" s="14">
        <f t="shared" si="76"/>
        <v>0</v>
      </c>
      <c r="Q155" s="35">
        <f t="shared" si="78"/>
        <v>1187.728252</v>
      </c>
      <c r="R155" s="8">
        <f t="shared" si="79"/>
        <v>3287.0651390000003</v>
      </c>
      <c r="S155" s="8">
        <f t="shared" si="80"/>
        <v>510.66699200000005</v>
      </c>
      <c r="T155" s="36">
        <f t="shared" si="81"/>
        <v>177.614117</v>
      </c>
      <c r="U155" s="17">
        <f t="shared" si="82"/>
        <v>0.23004282661425862</v>
      </c>
      <c r="V155" s="9">
        <f t="shared" si="83"/>
        <v>0.6366487911417896</v>
      </c>
      <c r="W155" s="9">
        <f t="shared" si="84"/>
        <v>0.09890753890922938</v>
      </c>
      <c r="X155" s="14">
        <f t="shared" si="85"/>
        <v>0.03440084333472236</v>
      </c>
      <c r="Y155" s="35">
        <v>1240.777787</v>
      </c>
      <c r="Z155" s="8">
        <v>402.386179</v>
      </c>
      <c r="AA155" s="8">
        <v>122.452538</v>
      </c>
      <c r="AB155" s="8">
        <v>3042.033424</v>
      </c>
      <c r="AC155" s="8">
        <v>95.635771</v>
      </c>
      <c r="AD155" s="8">
        <v>259.788811</v>
      </c>
      <c r="AE155" s="8">
        <v>0</v>
      </c>
      <c r="AF155" s="36">
        <v>5163.074510000001</v>
      </c>
      <c r="AG155" s="38">
        <f t="shared" si="90"/>
        <v>0.24031762218422373</v>
      </c>
      <c r="AH155" s="44">
        <f t="shared" si="91"/>
        <v>0.07793538113773102</v>
      </c>
      <c r="AI155" s="44">
        <f t="shared" si="92"/>
        <v>0.02371698064786785</v>
      </c>
      <c r="AJ155" s="44">
        <f t="shared" si="93"/>
        <v>0.5891903020186906</v>
      </c>
      <c r="AK155" s="44">
        <f t="shared" si="94"/>
        <v>0.018523027510062077</v>
      </c>
      <c r="AL155" s="44">
        <f t="shared" si="95"/>
        <v>0.050316688438255146</v>
      </c>
      <c r="AM155" s="45">
        <f t="shared" si="96"/>
        <v>0</v>
      </c>
      <c r="AN155" s="42">
        <f t="shared" si="97"/>
        <v>1240.777787</v>
      </c>
      <c r="AO155" s="21">
        <f t="shared" si="98"/>
        <v>3301.822235</v>
      </c>
      <c r="AP155" s="21">
        <f t="shared" si="99"/>
        <v>524.8387170000001</v>
      </c>
      <c r="AQ155" s="43">
        <f t="shared" si="100"/>
        <v>95.635771</v>
      </c>
      <c r="AR155" s="38">
        <f t="shared" si="101"/>
        <v>0.24031762218422373</v>
      </c>
      <c r="AS155" s="44">
        <f t="shared" si="102"/>
        <v>0.6395069904569457</v>
      </c>
      <c r="AT155" s="44">
        <f t="shared" si="103"/>
        <v>0.10165236178559887</v>
      </c>
      <c r="AU155" s="45">
        <f t="shared" si="104"/>
        <v>0.018523027510062077</v>
      </c>
      <c r="AV155" s="49">
        <f t="shared" si="86"/>
        <v>53.04953499999988</v>
      </c>
      <c r="AW155" s="50">
        <f t="shared" si="87"/>
        <v>14.75709599999982</v>
      </c>
      <c r="AX155" s="50">
        <f t="shared" si="88"/>
        <v>14.171725000000038</v>
      </c>
      <c r="AY155" s="80">
        <f t="shared" si="89"/>
        <v>-81.97834599999999</v>
      </c>
      <c r="AZ155" s="49">
        <f t="shared" si="105"/>
        <v>1.0274795569965107</v>
      </c>
      <c r="BA155" s="50">
        <f t="shared" si="106"/>
        <v>0.28581993151560736</v>
      </c>
      <c r="BB155" s="50">
        <f t="shared" si="107"/>
        <v>0.2744822876369499</v>
      </c>
      <c r="BC155" s="51">
        <f t="shared" si="108"/>
        <v>-1.5877815824660284</v>
      </c>
      <c r="BE155" s="4"/>
      <c r="BF155" s="4"/>
      <c r="BG155" s="4"/>
      <c r="BH155" s="4"/>
      <c r="BJ155" s="4"/>
      <c r="BK155" s="4"/>
      <c r="BL155" s="4"/>
      <c r="BM155" s="4"/>
    </row>
    <row r="156" spans="1:65" ht="12.75">
      <c r="A156" s="34">
        <v>7401</v>
      </c>
      <c r="B156" s="35">
        <v>931.460485</v>
      </c>
      <c r="C156" s="8">
        <v>466.057581</v>
      </c>
      <c r="D156" s="8">
        <v>58.655829</v>
      </c>
      <c r="E156" s="8">
        <v>798.469588</v>
      </c>
      <c r="F156" s="8">
        <v>64.732643</v>
      </c>
      <c r="G156" s="8">
        <v>68.025018</v>
      </c>
      <c r="H156" s="8">
        <v>0</v>
      </c>
      <c r="I156" s="36">
        <v>2387.401144</v>
      </c>
      <c r="J156" s="37">
        <f t="shared" si="110"/>
        <v>0.39015667196982795</v>
      </c>
      <c r="K156" s="9">
        <f t="shared" si="110"/>
        <v>0.1952154467929668</v>
      </c>
      <c r="L156" s="9">
        <f t="shared" si="110"/>
        <v>0.024568903783686886</v>
      </c>
      <c r="M156" s="9">
        <f t="shared" si="109"/>
        <v>0.3344513719475708</v>
      </c>
      <c r="N156" s="9">
        <f t="shared" si="109"/>
        <v>0.027114271584683464</v>
      </c>
      <c r="O156" s="9">
        <f t="shared" si="109"/>
        <v>0.028493333921264137</v>
      </c>
      <c r="P156" s="14">
        <f t="shared" si="76"/>
        <v>0</v>
      </c>
      <c r="Q156" s="35">
        <f t="shared" si="78"/>
        <v>931.460485</v>
      </c>
      <c r="R156" s="8">
        <f t="shared" si="79"/>
        <v>866.4946060000001</v>
      </c>
      <c r="S156" s="8">
        <f t="shared" si="80"/>
        <v>524.7134100000001</v>
      </c>
      <c r="T156" s="36">
        <f t="shared" si="81"/>
        <v>64.732643</v>
      </c>
      <c r="U156" s="17">
        <f t="shared" si="82"/>
        <v>0.39015667196982795</v>
      </c>
      <c r="V156" s="9">
        <f t="shared" si="83"/>
        <v>0.362944705868835</v>
      </c>
      <c r="W156" s="9">
        <f t="shared" si="84"/>
        <v>0.2197843505766537</v>
      </c>
      <c r="X156" s="14">
        <f t="shared" si="85"/>
        <v>0.027114271584683464</v>
      </c>
      <c r="Y156" s="35">
        <v>976.164215</v>
      </c>
      <c r="Z156" s="8">
        <v>466.004476</v>
      </c>
      <c r="AA156" s="8">
        <v>65.82076</v>
      </c>
      <c r="AB156" s="8">
        <v>755.3992930000001</v>
      </c>
      <c r="AC156" s="8">
        <v>56.240043</v>
      </c>
      <c r="AD156" s="8">
        <v>67.77234299999999</v>
      </c>
      <c r="AE156" s="8">
        <v>0</v>
      </c>
      <c r="AF156" s="36">
        <v>2387.40113</v>
      </c>
      <c r="AG156" s="38">
        <f t="shared" si="90"/>
        <v>0.40888152267719613</v>
      </c>
      <c r="AH156" s="44">
        <f t="shared" si="91"/>
        <v>0.19519320294000833</v>
      </c>
      <c r="AI156" s="44">
        <f t="shared" si="92"/>
        <v>0.027570046267850833</v>
      </c>
      <c r="AJ156" s="44">
        <f t="shared" si="93"/>
        <v>0.3164107108260647</v>
      </c>
      <c r="AK156" s="44">
        <f t="shared" si="94"/>
        <v>0.023557014346475492</v>
      </c>
      <c r="AL156" s="44">
        <f t="shared" si="95"/>
        <v>0.0283874970782874</v>
      </c>
      <c r="AM156" s="45">
        <f t="shared" si="96"/>
        <v>0</v>
      </c>
      <c r="AN156" s="42">
        <f t="shared" si="97"/>
        <v>976.164215</v>
      </c>
      <c r="AO156" s="21">
        <f t="shared" si="98"/>
        <v>823.171636</v>
      </c>
      <c r="AP156" s="21">
        <f t="shared" si="99"/>
        <v>531.825236</v>
      </c>
      <c r="AQ156" s="43">
        <f t="shared" si="100"/>
        <v>56.240043</v>
      </c>
      <c r="AR156" s="38">
        <f t="shared" si="101"/>
        <v>0.40888152267719613</v>
      </c>
      <c r="AS156" s="44">
        <f t="shared" si="102"/>
        <v>0.3447982079043521</v>
      </c>
      <c r="AT156" s="44">
        <f t="shared" si="103"/>
        <v>0.22276324920785914</v>
      </c>
      <c r="AU156" s="45">
        <f t="shared" si="104"/>
        <v>0.023557014346475492</v>
      </c>
      <c r="AV156" s="49">
        <f t="shared" si="86"/>
        <v>44.703730000000064</v>
      </c>
      <c r="AW156" s="50">
        <f t="shared" si="87"/>
        <v>-43.322970000000055</v>
      </c>
      <c r="AX156" s="50">
        <f t="shared" si="88"/>
        <v>7.111825999999951</v>
      </c>
      <c r="AY156" s="80">
        <f t="shared" si="89"/>
        <v>-8.492599999999996</v>
      </c>
      <c r="AZ156" s="49">
        <f t="shared" si="105"/>
        <v>1.872485070736818</v>
      </c>
      <c r="BA156" s="50">
        <f t="shared" si="106"/>
        <v>-1.8146497964482866</v>
      </c>
      <c r="BB156" s="50">
        <f t="shared" si="107"/>
        <v>0.29788986312054566</v>
      </c>
      <c r="BC156" s="51">
        <f t="shared" si="108"/>
        <v>-0.3557257238207972</v>
      </c>
      <c r="BE156" s="4"/>
      <c r="BF156" s="4"/>
      <c r="BG156" s="4"/>
      <c r="BH156" s="4"/>
      <c r="BJ156" s="4"/>
      <c r="BK156" s="4"/>
      <c r="BL156" s="4"/>
      <c r="BM156" s="4"/>
    </row>
    <row r="157" spans="1:65" ht="12.75">
      <c r="A157" s="34">
        <v>7402</v>
      </c>
      <c r="B157" s="35">
        <v>504.32775</v>
      </c>
      <c r="C157" s="8">
        <v>402.132868</v>
      </c>
      <c r="D157" s="8">
        <v>19.307355</v>
      </c>
      <c r="E157" s="8">
        <v>384.740795</v>
      </c>
      <c r="F157" s="8">
        <v>10.820887</v>
      </c>
      <c r="G157" s="8">
        <v>13.040413</v>
      </c>
      <c r="H157" s="8">
        <v>0</v>
      </c>
      <c r="I157" s="36">
        <v>1334.370068</v>
      </c>
      <c r="J157" s="37">
        <f t="shared" si="110"/>
        <v>0.37795193559452656</v>
      </c>
      <c r="K157" s="9">
        <f t="shared" si="110"/>
        <v>0.3013653240908878</v>
      </c>
      <c r="L157" s="9">
        <f t="shared" si="110"/>
        <v>0.014469265658018343</v>
      </c>
      <c r="M157" s="9">
        <f t="shared" si="109"/>
        <v>0.2883314038785828</v>
      </c>
      <c r="N157" s="9">
        <f t="shared" si="109"/>
        <v>0.00810935980917102</v>
      </c>
      <c r="O157" s="9">
        <f t="shared" si="109"/>
        <v>0.009772710968813488</v>
      </c>
      <c r="P157" s="14">
        <f t="shared" si="76"/>
        <v>0</v>
      </c>
      <c r="Q157" s="35">
        <f t="shared" si="78"/>
        <v>504.32775</v>
      </c>
      <c r="R157" s="8">
        <f t="shared" si="79"/>
        <v>397.781208</v>
      </c>
      <c r="S157" s="8">
        <f t="shared" si="80"/>
        <v>421.44022299999995</v>
      </c>
      <c r="T157" s="36">
        <f t="shared" si="81"/>
        <v>10.820887</v>
      </c>
      <c r="U157" s="17">
        <f t="shared" si="82"/>
        <v>0.37795193559452656</v>
      </c>
      <c r="V157" s="9">
        <f t="shared" si="83"/>
        <v>0.2981041148473963</v>
      </c>
      <c r="W157" s="9">
        <f t="shared" si="84"/>
        <v>0.3158345897489061</v>
      </c>
      <c r="X157" s="14">
        <f t="shared" si="85"/>
        <v>0.00810935980917102</v>
      </c>
      <c r="Y157" s="35">
        <v>515.788373</v>
      </c>
      <c r="Z157" s="8">
        <v>399.486848</v>
      </c>
      <c r="AA157" s="8">
        <v>21.87331</v>
      </c>
      <c r="AB157" s="8">
        <v>372.240999</v>
      </c>
      <c r="AC157" s="8">
        <v>11.883171</v>
      </c>
      <c r="AD157" s="8">
        <v>13.097362</v>
      </c>
      <c r="AE157" s="8">
        <v>0</v>
      </c>
      <c r="AF157" s="36">
        <v>1334.3700629999998</v>
      </c>
      <c r="AG157" s="38">
        <f t="shared" si="90"/>
        <v>0.38654072462302863</v>
      </c>
      <c r="AH157" s="44">
        <f t="shared" si="91"/>
        <v>0.2993823509536337</v>
      </c>
      <c r="AI157" s="44">
        <f t="shared" si="92"/>
        <v>0.016392236699961708</v>
      </c>
      <c r="AJ157" s="44">
        <f t="shared" si="93"/>
        <v>0.27896384063674906</v>
      </c>
      <c r="AK157" s="44">
        <f t="shared" si="94"/>
        <v>0.00890545380548809</v>
      </c>
      <c r="AL157" s="44">
        <f t="shared" si="95"/>
        <v>0.009815389534052409</v>
      </c>
      <c r="AM157" s="45">
        <f t="shared" si="96"/>
        <v>0</v>
      </c>
      <c r="AN157" s="42">
        <f t="shared" si="97"/>
        <v>515.788373</v>
      </c>
      <c r="AO157" s="21">
        <f t="shared" si="98"/>
        <v>385.33836099999996</v>
      </c>
      <c r="AP157" s="21">
        <f t="shared" si="99"/>
        <v>421.360158</v>
      </c>
      <c r="AQ157" s="43">
        <f t="shared" si="100"/>
        <v>11.883171</v>
      </c>
      <c r="AR157" s="38">
        <f t="shared" si="101"/>
        <v>0.38654072462302863</v>
      </c>
      <c r="AS157" s="44">
        <f t="shared" si="102"/>
        <v>0.2887792301708014</v>
      </c>
      <c r="AT157" s="44">
        <f t="shared" si="103"/>
        <v>0.3157745876535954</v>
      </c>
      <c r="AU157" s="45">
        <f t="shared" si="104"/>
        <v>0.00890545380548809</v>
      </c>
      <c r="AV157" s="49">
        <f t="shared" si="86"/>
        <v>11.460622999999998</v>
      </c>
      <c r="AW157" s="50">
        <f t="shared" si="87"/>
        <v>-12.442847000000029</v>
      </c>
      <c r="AX157" s="50">
        <f t="shared" si="88"/>
        <v>-0.08006499999993366</v>
      </c>
      <c r="AY157" s="80">
        <f t="shared" si="89"/>
        <v>1.062284</v>
      </c>
      <c r="AZ157" s="49">
        <f t="shared" si="105"/>
        <v>0.8588789028502075</v>
      </c>
      <c r="BA157" s="50">
        <f t="shared" si="106"/>
        <v>-0.9324884676594869</v>
      </c>
      <c r="BB157" s="50">
        <f t="shared" si="107"/>
        <v>-0.0060002095310707215</v>
      </c>
      <c r="BC157" s="51">
        <f t="shared" si="108"/>
        <v>0.07960939963170699</v>
      </c>
      <c r="BE157" s="4"/>
      <c r="BF157" s="4"/>
      <c r="BG157" s="4"/>
      <c r="BH157" s="4"/>
      <c r="BJ157" s="4"/>
      <c r="BK157" s="4"/>
      <c r="BL157" s="4"/>
      <c r="BM157" s="4"/>
    </row>
    <row r="158" spans="1:65" ht="12.75">
      <c r="A158" s="34">
        <v>7403</v>
      </c>
      <c r="B158" s="35">
        <v>843.079644</v>
      </c>
      <c r="C158" s="8">
        <v>397.798257</v>
      </c>
      <c r="D158" s="8">
        <v>24.46674</v>
      </c>
      <c r="E158" s="8">
        <v>675.6678479999999</v>
      </c>
      <c r="F158" s="8">
        <v>23.014494</v>
      </c>
      <c r="G158" s="8">
        <v>51.741961</v>
      </c>
      <c r="H158" s="8">
        <v>0</v>
      </c>
      <c r="I158" s="36">
        <v>2015.7689440000001</v>
      </c>
      <c r="J158" s="37">
        <f t="shared" si="110"/>
        <v>0.4182422030607492</v>
      </c>
      <c r="K158" s="9">
        <f t="shared" si="110"/>
        <v>0.19734318170942114</v>
      </c>
      <c r="L158" s="9">
        <f t="shared" si="110"/>
        <v>0.012137670873849914</v>
      </c>
      <c r="M158" s="9">
        <f t="shared" si="109"/>
        <v>0.33519111900753634</v>
      </c>
      <c r="N158" s="9">
        <f t="shared" si="109"/>
        <v>0.011417228184065126</v>
      </c>
      <c r="O158" s="9">
        <f t="shared" si="109"/>
        <v>0.02566859716437818</v>
      </c>
      <c r="P158" s="14">
        <f t="shared" si="76"/>
        <v>0</v>
      </c>
      <c r="Q158" s="35">
        <f t="shared" si="78"/>
        <v>843.079644</v>
      </c>
      <c r="R158" s="8">
        <f t="shared" si="79"/>
        <v>727.409809</v>
      </c>
      <c r="S158" s="8">
        <f t="shared" si="80"/>
        <v>422.264997</v>
      </c>
      <c r="T158" s="36">
        <f t="shared" si="81"/>
        <v>23.014494</v>
      </c>
      <c r="U158" s="17">
        <f t="shared" si="82"/>
        <v>0.4182422030607492</v>
      </c>
      <c r="V158" s="9">
        <f t="shared" si="83"/>
        <v>0.3608597161719146</v>
      </c>
      <c r="W158" s="9">
        <f t="shared" si="84"/>
        <v>0.20948085258327107</v>
      </c>
      <c r="X158" s="14">
        <f t="shared" si="85"/>
        <v>0.011417228184065126</v>
      </c>
      <c r="Y158" s="35">
        <v>880.65184</v>
      </c>
      <c r="Z158" s="8">
        <v>396.27805</v>
      </c>
      <c r="AA158" s="8">
        <v>35.075922</v>
      </c>
      <c r="AB158" s="8">
        <v>626.221494</v>
      </c>
      <c r="AC158" s="8">
        <v>23.818834</v>
      </c>
      <c r="AD158" s="8">
        <v>53.722795999999995</v>
      </c>
      <c r="AE158" s="8">
        <v>0</v>
      </c>
      <c r="AF158" s="36">
        <v>2015.7689359999997</v>
      </c>
      <c r="AG158" s="38">
        <f t="shared" si="90"/>
        <v>0.4368813412972196</v>
      </c>
      <c r="AH158" s="44">
        <f t="shared" si="91"/>
        <v>0.19658902434206763</v>
      </c>
      <c r="AI158" s="44">
        <f t="shared" si="92"/>
        <v>0.017400765154361855</v>
      </c>
      <c r="AJ158" s="44">
        <f t="shared" si="93"/>
        <v>0.31066134631350883</v>
      </c>
      <c r="AK158" s="44">
        <f t="shared" si="94"/>
        <v>0.011816252091241663</v>
      </c>
      <c r="AL158" s="44">
        <f t="shared" si="95"/>
        <v>0.026651266832891533</v>
      </c>
      <c r="AM158" s="45">
        <f t="shared" si="96"/>
        <v>0</v>
      </c>
      <c r="AN158" s="42">
        <f t="shared" si="97"/>
        <v>880.65184</v>
      </c>
      <c r="AO158" s="21">
        <f t="shared" si="98"/>
        <v>679.94429</v>
      </c>
      <c r="AP158" s="21">
        <f t="shared" si="99"/>
        <v>431.353972</v>
      </c>
      <c r="AQ158" s="43">
        <f t="shared" si="100"/>
        <v>23.818834</v>
      </c>
      <c r="AR158" s="38">
        <f t="shared" si="101"/>
        <v>0.4368813412972196</v>
      </c>
      <c r="AS158" s="44">
        <f t="shared" si="102"/>
        <v>0.3373126131464004</v>
      </c>
      <c r="AT158" s="44">
        <f t="shared" si="103"/>
        <v>0.2139897894964295</v>
      </c>
      <c r="AU158" s="45">
        <f t="shared" si="104"/>
        <v>0.011816252091241663</v>
      </c>
      <c r="AV158" s="49">
        <f t="shared" si="86"/>
        <v>37.57219599999996</v>
      </c>
      <c r="AW158" s="50">
        <f t="shared" si="87"/>
        <v>-47.46551899999997</v>
      </c>
      <c r="AX158" s="50">
        <f t="shared" si="88"/>
        <v>9.088975000000005</v>
      </c>
      <c r="AY158" s="80">
        <f t="shared" si="89"/>
        <v>0.8043399999999998</v>
      </c>
      <c r="AZ158" s="49">
        <f t="shared" si="105"/>
        <v>1.8639138236470398</v>
      </c>
      <c r="BA158" s="50">
        <f t="shared" si="106"/>
        <v>-2.3547103025514216</v>
      </c>
      <c r="BB158" s="50">
        <f t="shared" si="107"/>
        <v>0.4508936913158429</v>
      </c>
      <c r="BC158" s="51">
        <f t="shared" si="108"/>
        <v>0.03990239071765371</v>
      </c>
      <c r="BE158" s="4"/>
      <c r="BF158" s="4"/>
      <c r="BG158" s="4"/>
      <c r="BH158" s="4"/>
      <c r="BJ158" s="4"/>
      <c r="BK158" s="4"/>
      <c r="BL158" s="4"/>
      <c r="BM158" s="4"/>
    </row>
    <row r="159" spans="1:65" ht="12.75">
      <c r="A159" s="34">
        <v>7404</v>
      </c>
      <c r="B159" s="35">
        <v>377.290056</v>
      </c>
      <c r="C159" s="8">
        <v>126.977072</v>
      </c>
      <c r="D159" s="8">
        <v>67.358152</v>
      </c>
      <c r="E159" s="8">
        <v>1913.0176490000001</v>
      </c>
      <c r="F159" s="8">
        <v>237.600933</v>
      </c>
      <c r="G159" s="8">
        <v>313.266602</v>
      </c>
      <c r="H159" s="8">
        <v>6.02831</v>
      </c>
      <c r="I159" s="36">
        <v>3041.5387740000006</v>
      </c>
      <c r="J159" s="37">
        <f t="shared" si="110"/>
        <v>0.12404578209726941</v>
      </c>
      <c r="K159" s="9">
        <f t="shared" si="110"/>
        <v>0.04174764204403333</v>
      </c>
      <c r="L159" s="9">
        <f t="shared" si="110"/>
        <v>0.022146077036991275</v>
      </c>
      <c r="M159" s="9">
        <f t="shared" si="109"/>
        <v>0.6289637552389788</v>
      </c>
      <c r="N159" s="9">
        <f t="shared" si="109"/>
        <v>0.07811865988067787</v>
      </c>
      <c r="O159" s="9">
        <f t="shared" si="109"/>
        <v>0.1029960902283733</v>
      </c>
      <c r="P159" s="14">
        <f t="shared" si="76"/>
        <v>0.0019819934736758347</v>
      </c>
      <c r="Q159" s="35">
        <f t="shared" si="78"/>
        <v>383.31836599999997</v>
      </c>
      <c r="R159" s="8">
        <f t="shared" si="79"/>
        <v>2226.284251</v>
      </c>
      <c r="S159" s="8">
        <f t="shared" si="80"/>
        <v>194.335224</v>
      </c>
      <c r="T159" s="36">
        <f t="shared" si="81"/>
        <v>237.600933</v>
      </c>
      <c r="U159" s="17">
        <f t="shared" si="82"/>
        <v>0.12602777557094522</v>
      </c>
      <c r="V159" s="9">
        <f t="shared" si="83"/>
        <v>0.7319598454673522</v>
      </c>
      <c r="W159" s="9">
        <f t="shared" si="84"/>
        <v>0.0638937190810246</v>
      </c>
      <c r="X159" s="14">
        <f t="shared" si="85"/>
        <v>0.07811865988067787</v>
      </c>
      <c r="Y159" s="35">
        <v>413.533068</v>
      </c>
      <c r="Z159" s="8">
        <v>128.963491</v>
      </c>
      <c r="AA159" s="8">
        <v>73.916242</v>
      </c>
      <c r="AB159" s="8">
        <v>1892.8629460000002</v>
      </c>
      <c r="AC159" s="8">
        <v>233.565889</v>
      </c>
      <c r="AD159" s="8">
        <v>292.668828</v>
      </c>
      <c r="AE159" s="8">
        <v>6.02831</v>
      </c>
      <c r="AF159" s="36">
        <v>3041.538774</v>
      </c>
      <c r="AG159" s="38">
        <f t="shared" si="90"/>
        <v>0.13596179392319657</v>
      </c>
      <c r="AH159" s="44">
        <f t="shared" si="91"/>
        <v>0.0424007387650025</v>
      </c>
      <c r="AI159" s="44">
        <f t="shared" si="92"/>
        <v>0.024302252081038235</v>
      </c>
      <c r="AJ159" s="44">
        <f t="shared" si="93"/>
        <v>0.6223372728898835</v>
      </c>
      <c r="AK159" s="44">
        <f t="shared" si="94"/>
        <v>0.0767920142911188</v>
      </c>
      <c r="AL159" s="44">
        <f t="shared" si="95"/>
        <v>0.0962239345760844</v>
      </c>
      <c r="AM159" s="45">
        <f t="shared" si="96"/>
        <v>0.0019819934736758347</v>
      </c>
      <c r="AN159" s="42">
        <f t="shared" si="97"/>
        <v>419.561378</v>
      </c>
      <c r="AO159" s="21">
        <f t="shared" si="98"/>
        <v>2185.531774</v>
      </c>
      <c r="AP159" s="21">
        <f t="shared" si="99"/>
        <v>202.879733</v>
      </c>
      <c r="AQ159" s="43">
        <f t="shared" si="100"/>
        <v>233.565889</v>
      </c>
      <c r="AR159" s="38">
        <f t="shared" si="101"/>
        <v>0.1379437873968724</v>
      </c>
      <c r="AS159" s="44">
        <f t="shared" si="102"/>
        <v>0.7185612074659679</v>
      </c>
      <c r="AT159" s="44">
        <f t="shared" si="103"/>
        <v>0.06670299084604073</v>
      </c>
      <c r="AU159" s="45">
        <f t="shared" si="104"/>
        <v>0.0767920142911188</v>
      </c>
      <c r="AV159" s="49">
        <f t="shared" si="86"/>
        <v>36.24301200000002</v>
      </c>
      <c r="AW159" s="50">
        <f t="shared" si="87"/>
        <v>-40.752477</v>
      </c>
      <c r="AX159" s="50">
        <f t="shared" si="88"/>
        <v>8.544508999999977</v>
      </c>
      <c r="AY159" s="80">
        <f t="shared" si="89"/>
        <v>-4.035043999999999</v>
      </c>
      <c r="AZ159" s="49">
        <f t="shared" si="105"/>
        <v>1.191601182592719</v>
      </c>
      <c r="BA159" s="50">
        <f t="shared" si="106"/>
        <v>-1.33986380013843</v>
      </c>
      <c r="BB159" s="50">
        <f t="shared" si="107"/>
        <v>0.2809271765016122</v>
      </c>
      <c r="BC159" s="51">
        <f t="shared" si="108"/>
        <v>-0.13266455895590695</v>
      </c>
      <c r="BE159" s="4"/>
      <c r="BF159" s="4"/>
      <c r="BG159" s="4"/>
      <c r="BH159" s="4"/>
      <c r="BJ159" s="4"/>
      <c r="BK159" s="4"/>
      <c r="BL159" s="4"/>
      <c r="BM159" s="4"/>
    </row>
    <row r="160" spans="1:65" ht="12.75">
      <c r="A160" s="34">
        <v>7405</v>
      </c>
      <c r="B160" s="35">
        <v>1727.42092</v>
      </c>
      <c r="C160" s="8">
        <v>525.784862</v>
      </c>
      <c r="D160" s="8">
        <v>95.328757</v>
      </c>
      <c r="E160" s="8">
        <v>2544.950617</v>
      </c>
      <c r="F160" s="8">
        <v>158.679083</v>
      </c>
      <c r="G160" s="8">
        <v>305.70387700000003</v>
      </c>
      <c r="H160" s="8">
        <v>0</v>
      </c>
      <c r="I160" s="36">
        <v>5357.868116000001</v>
      </c>
      <c r="J160" s="37">
        <f t="shared" si="110"/>
        <v>0.3224082569037987</v>
      </c>
      <c r="K160" s="9">
        <f t="shared" si="110"/>
        <v>0.0981332221354737</v>
      </c>
      <c r="L160" s="9">
        <f t="shared" si="110"/>
        <v>0.01779229255668375</v>
      </c>
      <c r="M160" s="9">
        <f t="shared" si="109"/>
        <v>0.47499314314962504</v>
      </c>
      <c r="N160" s="9">
        <f t="shared" si="109"/>
        <v>0.02961608601864286</v>
      </c>
      <c r="O160" s="9">
        <f t="shared" si="109"/>
        <v>0.05705699923577589</v>
      </c>
      <c r="P160" s="14">
        <f t="shared" si="76"/>
        <v>0</v>
      </c>
      <c r="Q160" s="35">
        <f t="shared" si="78"/>
        <v>1727.42092</v>
      </c>
      <c r="R160" s="8">
        <f t="shared" si="79"/>
        <v>2850.654494</v>
      </c>
      <c r="S160" s="8">
        <f t="shared" si="80"/>
        <v>621.113619</v>
      </c>
      <c r="T160" s="36">
        <f t="shared" si="81"/>
        <v>158.679083</v>
      </c>
      <c r="U160" s="17">
        <f t="shared" si="82"/>
        <v>0.3224082569037987</v>
      </c>
      <c r="V160" s="9">
        <f t="shared" si="83"/>
        <v>0.5320501423854009</v>
      </c>
      <c r="W160" s="9">
        <f t="shared" si="84"/>
        <v>0.11592551469215744</v>
      </c>
      <c r="X160" s="14">
        <f t="shared" si="85"/>
        <v>0.02961608601864286</v>
      </c>
      <c r="Y160" s="35">
        <v>1797.843659</v>
      </c>
      <c r="Z160" s="8">
        <v>517.51756</v>
      </c>
      <c r="AA160" s="8">
        <v>104.874563</v>
      </c>
      <c r="AB160" s="8">
        <v>2534.4379360000003</v>
      </c>
      <c r="AC160" s="8">
        <v>115.613063</v>
      </c>
      <c r="AD160" s="8">
        <v>287.581338</v>
      </c>
      <c r="AE160" s="8">
        <v>0</v>
      </c>
      <c r="AF160" s="36">
        <v>5357.868119</v>
      </c>
      <c r="AG160" s="38">
        <f t="shared" si="90"/>
        <v>0.33555205542129096</v>
      </c>
      <c r="AH160" s="44">
        <f t="shared" si="91"/>
        <v>0.0965902013255154</v>
      </c>
      <c r="AI160" s="44">
        <f t="shared" si="92"/>
        <v>0.019573935141631617</v>
      </c>
      <c r="AJ160" s="44">
        <f t="shared" si="93"/>
        <v>0.47303104166216847</v>
      </c>
      <c r="AK160" s="44">
        <f t="shared" si="94"/>
        <v>0.021578183803134133</v>
      </c>
      <c r="AL160" s="44">
        <f t="shared" si="95"/>
        <v>0.05367458320618357</v>
      </c>
      <c r="AM160" s="45">
        <f t="shared" si="96"/>
        <v>0</v>
      </c>
      <c r="AN160" s="42">
        <f t="shared" si="97"/>
        <v>1797.843659</v>
      </c>
      <c r="AO160" s="21">
        <f t="shared" si="98"/>
        <v>2822.019274</v>
      </c>
      <c r="AP160" s="21">
        <f t="shared" si="99"/>
        <v>622.392123</v>
      </c>
      <c r="AQ160" s="43">
        <f t="shared" si="100"/>
        <v>115.613063</v>
      </c>
      <c r="AR160" s="38">
        <f t="shared" si="101"/>
        <v>0.33555205542129096</v>
      </c>
      <c r="AS160" s="44">
        <f t="shared" si="102"/>
        <v>0.526705624868352</v>
      </c>
      <c r="AT160" s="44">
        <f t="shared" si="103"/>
        <v>0.11616413646714702</v>
      </c>
      <c r="AU160" s="45">
        <f t="shared" si="104"/>
        <v>0.021578183803134133</v>
      </c>
      <c r="AV160" s="49">
        <f t="shared" si="86"/>
        <v>70.42273899999986</v>
      </c>
      <c r="AW160" s="50">
        <f t="shared" si="87"/>
        <v>-28.635219999999663</v>
      </c>
      <c r="AX160" s="50">
        <f t="shared" si="88"/>
        <v>1.278503999999998</v>
      </c>
      <c r="AY160" s="80">
        <f t="shared" si="89"/>
        <v>-43.066019999999995</v>
      </c>
      <c r="AZ160" s="49">
        <f t="shared" si="105"/>
        <v>1.3143798517492256</v>
      </c>
      <c r="BA160" s="50">
        <f t="shared" si="106"/>
        <v>-0.5344517517048897</v>
      </c>
      <c r="BB160" s="50">
        <f t="shared" si="107"/>
        <v>0.02386217749895808</v>
      </c>
      <c r="BC160" s="51">
        <f t="shared" si="108"/>
        <v>-0.8037902215508729</v>
      </c>
      <c r="BE160" s="4"/>
      <c r="BF160" s="4"/>
      <c r="BG160" s="4"/>
      <c r="BH160" s="4"/>
      <c r="BJ160" s="4"/>
      <c r="BK160" s="4"/>
      <c r="BL160" s="4"/>
      <c r="BM160" s="4"/>
    </row>
    <row r="161" spans="1:65" ht="12.75">
      <c r="A161" s="34">
        <v>7406</v>
      </c>
      <c r="B161" s="35">
        <v>320.326987</v>
      </c>
      <c r="C161" s="8">
        <v>144.792157</v>
      </c>
      <c r="D161" s="8">
        <v>18.481662</v>
      </c>
      <c r="E161" s="8">
        <v>911.494891</v>
      </c>
      <c r="F161" s="8">
        <v>43.438148</v>
      </c>
      <c r="G161" s="8">
        <v>94.458688</v>
      </c>
      <c r="H161" s="8">
        <v>0</v>
      </c>
      <c r="I161" s="36">
        <v>1532.992533</v>
      </c>
      <c r="J161" s="37">
        <f t="shared" si="110"/>
        <v>0.20895534720781314</v>
      </c>
      <c r="K161" s="9">
        <f t="shared" si="110"/>
        <v>0.09445066031512105</v>
      </c>
      <c r="L161" s="9">
        <f t="shared" si="110"/>
        <v>0.012055937391835945</v>
      </c>
      <c r="M161" s="9">
        <f t="shared" si="109"/>
        <v>0.594585342967225</v>
      </c>
      <c r="N161" s="9">
        <f t="shared" si="109"/>
        <v>0.028335524841072397</v>
      </c>
      <c r="O161" s="9">
        <f t="shared" si="109"/>
        <v>0.06161718727693241</v>
      </c>
      <c r="P161" s="14">
        <f t="shared" si="76"/>
        <v>0</v>
      </c>
      <c r="Q161" s="35">
        <f t="shared" si="78"/>
        <v>320.326987</v>
      </c>
      <c r="R161" s="8">
        <f t="shared" si="79"/>
        <v>1005.953579</v>
      </c>
      <c r="S161" s="8">
        <f t="shared" si="80"/>
        <v>163.273819</v>
      </c>
      <c r="T161" s="36">
        <f t="shared" si="81"/>
        <v>43.438148</v>
      </c>
      <c r="U161" s="17">
        <f t="shared" si="82"/>
        <v>0.20895534720781314</v>
      </c>
      <c r="V161" s="9">
        <f t="shared" si="83"/>
        <v>0.6562025302441574</v>
      </c>
      <c r="W161" s="9">
        <f t="shared" si="84"/>
        <v>0.10650659770695699</v>
      </c>
      <c r="X161" s="14">
        <f t="shared" si="85"/>
        <v>0.028335524841072397</v>
      </c>
      <c r="Y161" s="35">
        <v>328.472516</v>
      </c>
      <c r="Z161" s="8">
        <v>143.936419</v>
      </c>
      <c r="AA161" s="8">
        <v>22.94806</v>
      </c>
      <c r="AB161" s="8">
        <v>921.916193</v>
      </c>
      <c r="AC161" s="8">
        <v>35.823187</v>
      </c>
      <c r="AD161" s="8">
        <v>79.89616500000001</v>
      </c>
      <c r="AE161" s="8">
        <v>0</v>
      </c>
      <c r="AF161" s="36">
        <v>1532.9925400000002</v>
      </c>
      <c r="AG161" s="38">
        <f t="shared" si="90"/>
        <v>0.21426882970994873</v>
      </c>
      <c r="AH161" s="44">
        <f t="shared" si="91"/>
        <v>0.09389244624585526</v>
      </c>
      <c r="AI161" s="44">
        <f t="shared" si="92"/>
        <v>0.014969453213898988</v>
      </c>
      <c r="AJ161" s="44">
        <f t="shared" si="93"/>
        <v>0.601383355205162</v>
      </c>
      <c r="AK161" s="44">
        <f t="shared" si="94"/>
        <v>0.0233681418720909</v>
      </c>
      <c r="AL161" s="44">
        <f t="shared" si="95"/>
        <v>0.052117778319276394</v>
      </c>
      <c r="AM161" s="45">
        <f t="shared" si="96"/>
        <v>0</v>
      </c>
      <c r="AN161" s="42">
        <f t="shared" si="97"/>
        <v>328.472516</v>
      </c>
      <c r="AO161" s="21">
        <f t="shared" si="98"/>
        <v>1001.812358</v>
      </c>
      <c r="AP161" s="21">
        <f t="shared" si="99"/>
        <v>166.884479</v>
      </c>
      <c r="AQ161" s="43">
        <f t="shared" si="100"/>
        <v>35.823187</v>
      </c>
      <c r="AR161" s="38">
        <f t="shared" si="101"/>
        <v>0.21426882970994873</v>
      </c>
      <c r="AS161" s="44">
        <f t="shared" si="102"/>
        <v>0.6535011335244384</v>
      </c>
      <c r="AT161" s="44">
        <f t="shared" si="103"/>
        <v>0.10886189945975425</v>
      </c>
      <c r="AU161" s="45">
        <f t="shared" si="104"/>
        <v>0.0233681418720909</v>
      </c>
      <c r="AV161" s="49">
        <f t="shared" si="86"/>
        <v>8.14552900000001</v>
      </c>
      <c r="AW161" s="50">
        <f t="shared" si="87"/>
        <v>-4.141220999999973</v>
      </c>
      <c r="AX161" s="50">
        <f t="shared" si="88"/>
        <v>3.6106599999999958</v>
      </c>
      <c r="AY161" s="80">
        <f t="shared" si="89"/>
        <v>-7.614961000000001</v>
      </c>
      <c r="AZ161" s="49">
        <f t="shared" si="105"/>
        <v>0.5313482502135591</v>
      </c>
      <c r="BA161" s="50">
        <f t="shared" si="106"/>
        <v>-0.2701396719719029</v>
      </c>
      <c r="BB161" s="50">
        <f t="shared" si="107"/>
        <v>0.23553017527972592</v>
      </c>
      <c r="BC161" s="51">
        <f t="shared" si="108"/>
        <v>-0.4967382968981495</v>
      </c>
      <c r="BE161" s="4"/>
      <c r="BF161" s="4"/>
      <c r="BG161" s="4"/>
      <c r="BH161" s="4"/>
      <c r="BJ161" s="4"/>
      <c r="BK161" s="4"/>
      <c r="BL161" s="4"/>
      <c r="BM161" s="4"/>
    </row>
    <row r="162" spans="1:65" ht="12.75">
      <c r="A162" s="34">
        <v>7407</v>
      </c>
      <c r="B162" s="35">
        <v>922.894797</v>
      </c>
      <c r="C162" s="8">
        <v>445.477065</v>
      </c>
      <c r="D162" s="8">
        <v>255.797597</v>
      </c>
      <c r="E162" s="8">
        <v>3597.162289</v>
      </c>
      <c r="F162" s="8">
        <v>337.366866</v>
      </c>
      <c r="G162" s="8">
        <v>281.93717</v>
      </c>
      <c r="H162" s="8">
        <v>0</v>
      </c>
      <c r="I162" s="36">
        <v>5840.635784</v>
      </c>
      <c r="J162" s="37">
        <f t="shared" si="110"/>
        <v>0.15801272860194496</v>
      </c>
      <c r="K162" s="9">
        <f t="shared" si="110"/>
        <v>0.07627201583436383</v>
      </c>
      <c r="L162" s="9">
        <f t="shared" si="110"/>
        <v>0.043796190425148415</v>
      </c>
      <c r="M162" s="9">
        <f t="shared" si="109"/>
        <v>0.6158853970751209</v>
      </c>
      <c r="N162" s="9">
        <f t="shared" si="109"/>
        <v>0.05776201058867464</v>
      </c>
      <c r="O162" s="9">
        <f t="shared" si="109"/>
        <v>0.04827165747474727</v>
      </c>
      <c r="P162" s="14">
        <f t="shared" si="76"/>
        <v>0</v>
      </c>
      <c r="Q162" s="35">
        <f t="shared" si="78"/>
        <v>922.894797</v>
      </c>
      <c r="R162" s="8">
        <f t="shared" si="79"/>
        <v>3879.099459</v>
      </c>
      <c r="S162" s="8">
        <f t="shared" si="80"/>
        <v>701.274662</v>
      </c>
      <c r="T162" s="36">
        <f t="shared" si="81"/>
        <v>337.366866</v>
      </c>
      <c r="U162" s="17">
        <f t="shared" si="82"/>
        <v>0.15801272860194496</v>
      </c>
      <c r="V162" s="9">
        <f t="shared" si="83"/>
        <v>0.6641570545498682</v>
      </c>
      <c r="W162" s="9">
        <f t="shared" si="84"/>
        <v>0.12006820625951224</v>
      </c>
      <c r="X162" s="14">
        <f t="shared" si="85"/>
        <v>0.05776201058867464</v>
      </c>
      <c r="Y162" s="35">
        <v>994.216428</v>
      </c>
      <c r="Z162" s="8">
        <v>441.693348</v>
      </c>
      <c r="AA162" s="8">
        <v>266.915015</v>
      </c>
      <c r="AB162" s="8">
        <v>3592.10799</v>
      </c>
      <c r="AC162" s="8">
        <v>275.380478</v>
      </c>
      <c r="AD162" s="8">
        <v>270.322518</v>
      </c>
      <c r="AE162" s="8">
        <v>0</v>
      </c>
      <c r="AF162" s="36">
        <v>5840.6357769999995</v>
      </c>
      <c r="AG162" s="38">
        <f t="shared" si="90"/>
        <v>0.17022400724311282</v>
      </c>
      <c r="AH162" s="44">
        <f t="shared" si="91"/>
        <v>0.07562418961476541</v>
      </c>
      <c r="AI162" s="44">
        <f t="shared" si="92"/>
        <v>0.04569965066666105</v>
      </c>
      <c r="AJ162" s="44">
        <f t="shared" si="93"/>
        <v>0.6150200291277057</v>
      </c>
      <c r="AK162" s="44">
        <f t="shared" si="94"/>
        <v>0.04714905845599633</v>
      </c>
      <c r="AL162" s="44">
        <f t="shared" si="95"/>
        <v>0.04628306369325905</v>
      </c>
      <c r="AM162" s="45">
        <f t="shared" si="96"/>
        <v>0</v>
      </c>
      <c r="AN162" s="42">
        <f t="shared" si="97"/>
        <v>994.216428</v>
      </c>
      <c r="AO162" s="21">
        <f t="shared" si="98"/>
        <v>3862.430508</v>
      </c>
      <c r="AP162" s="21">
        <f t="shared" si="99"/>
        <v>708.608363</v>
      </c>
      <c r="AQ162" s="43">
        <f t="shared" si="100"/>
        <v>275.380478</v>
      </c>
      <c r="AR162" s="38">
        <f t="shared" si="101"/>
        <v>0.17022400724311282</v>
      </c>
      <c r="AS162" s="44">
        <f t="shared" si="102"/>
        <v>0.6613030928209647</v>
      </c>
      <c r="AT162" s="44">
        <f t="shared" si="103"/>
        <v>0.12132384028142647</v>
      </c>
      <c r="AU162" s="45">
        <f t="shared" si="104"/>
        <v>0.04714905845599633</v>
      </c>
      <c r="AV162" s="49">
        <f t="shared" si="86"/>
        <v>71.32163099999991</v>
      </c>
      <c r="AW162" s="50">
        <f t="shared" si="87"/>
        <v>-16.668951000000106</v>
      </c>
      <c r="AX162" s="50">
        <f t="shared" si="88"/>
        <v>7.333701000000019</v>
      </c>
      <c r="AY162" s="80">
        <f t="shared" si="89"/>
        <v>-61.986388000000034</v>
      </c>
      <c r="AZ162" s="49">
        <f t="shared" si="105"/>
        <v>1.2211278641167862</v>
      </c>
      <c r="BA162" s="50">
        <f t="shared" si="106"/>
        <v>-0.2853961728903509</v>
      </c>
      <c r="BB162" s="50">
        <f t="shared" si="107"/>
        <v>0.1255634021914226</v>
      </c>
      <c r="BC162" s="51">
        <f t="shared" si="108"/>
        <v>-1.0612952132678308</v>
      </c>
      <c r="BE162" s="4"/>
      <c r="BF162" s="4"/>
      <c r="BG162" s="4"/>
      <c r="BH162" s="4"/>
      <c r="BJ162" s="4"/>
      <c r="BK162" s="4"/>
      <c r="BL162" s="4"/>
      <c r="BM162" s="4"/>
    </row>
    <row r="163" spans="1:65" ht="12.75">
      <c r="A163" s="34">
        <v>7408</v>
      </c>
      <c r="B163" s="35">
        <v>395.597178</v>
      </c>
      <c r="C163" s="8">
        <v>558.977808</v>
      </c>
      <c r="D163" s="8">
        <v>46.177158</v>
      </c>
      <c r="E163" s="8">
        <v>803.7395730000001</v>
      </c>
      <c r="F163" s="8">
        <v>55.760546</v>
      </c>
      <c r="G163" s="8">
        <v>51.599473</v>
      </c>
      <c r="H163" s="8">
        <v>0</v>
      </c>
      <c r="I163" s="36">
        <v>1911.8517359999998</v>
      </c>
      <c r="J163" s="37">
        <f t="shared" si="110"/>
        <v>0.20691833501047177</v>
      </c>
      <c r="K163" s="9">
        <f t="shared" si="110"/>
        <v>0.29237508195562295</v>
      </c>
      <c r="L163" s="9">
        <f t="shared" si="110"/>
        <v>0.024153106190447814</v>
      </c>
      <c r="M163" s="9">
        <f t="shared" si="109"/>
        <v>0.42039848481221354</v>
      </c>
      <c r="N163" s="9">
        <f t="shared" si="109"/>
        <v>0.02916572710636177</v>
      </c>
      <c r="O163" s="9">
        <f t="shared" si="109"/>
        <v>0.026989264924882232</v>
      </c>
      <c r="P163" s="14">
        <f t="shared" si="76"/>
        <v>0</v>
      </c>
      <c r="Q163" s="35">
        <f t="shared" si="78"/>
        <v>395.597178</v>
      </c>
      <c r="R163" s="8">
        <f t="shared" si="79"/>
        <v>855.339046</v>
      </c>
      <c r="S163" s="8">
        <f t="shared" si="80"/>
        <v>605.154966</v>
      </c>
      <c r="T163" s="36">
        <f t="shared" si="81"/>
        <v>55.760546</v>
      </c>
      <c r="U163" s="17">
        <f aca="true" t="shared" si="111" ref="U163:U170">Q163/$I163</f>
        <v>0.20691833501047177</v>
      </c>
      <c r="V163" s="9">
        <f aca="true" t="shared" si="112" ref="V163:V170">R163/$I163</f>
        <v>0.4473877497370958</v>
      </c>
      <c r="W163" s="9">
        <f aca="true" t="shared" si="113" ref="W163:W170">S163/$I163</f>
        <v>0.31652818814607075</v>
      </c>
      <c r="X163" s="14">
        <f aca="true" t="shared" si="114" ref="X163:X170">T163/$I163</f>
        <v>0.02916572710636177</v>
      </c>
      <c r="Y163" s="35">
        <v>418.082687</v>
      </c>
      <c r="Z163" s="8">
        <v>562.94947</v>
      </c>
      <c r="AA163" s="8">
        <v>48.901545</v>
      </c>
      <c r="AB163" s="8">
        <v>796.216946</v>
      </c>
      <c r="AC163" s="8">
        <v>36.887567</v>
      </c>
      <c r="AD163" s="8">
        <v>48.813525</v>
      </c>
      <c r="AE163" s="8">
        <v>0</v>
      </c>
      <c r="AF163" s="36">
        <v>1911.85174</v>
      </c>
      <c r="AG163" s="38">
        <f t="shared" si="90"/>
        <v>0.2186794504655041</v>
      </c>
      <c r="AH163" s="44">
        <f t="shared" si="91"/>
        <v>0.29445247212412506</v>
      </c>
      <c r="AI163" s="44">
        <f t="shared" si="92"/>
        <v>0.025578105288808863</v>
      </c>
      <c r="AJ163" s="44">
        <f t="shared" si="93"/>
        <v>0.416463751350225</v>
      </c>
      <c r="AK163" s="44">
        <f t="shared" si="94"/>
        <v>0.01929415670964979</v>
      </c>
      <c r="AL163" s="44">
        <f t="shared" si="95"/>
        <v>0.025532066153899708</v>
      </c>
      <c r="AM163" s="45">
        <f t="shared" si="96"/>
        <v>0</v>
      </c>
      <c r="AN163" s="42">
        <f t="shared" si="97"/>
        <v>418.082687</v>
      </c>
      <c r="AO163" s="21">
        <f t="shared" si="98"/>
        <v>845.030471</v>
      </c>
      <c r="AP163" s="21">
        <f t="shared" si="99"/>
        <v>611.851015</v>
      </c>
      <c r="AQ163" s="43">
        <f t="shared" si="100"/>
        <v>36.887567</v>
      </c>
      <c r="AR163" s="38">
        <f t="shared" si="101"/>
        <v>0.2186794504655041</v>
      </c>
      <c r="AS163" s="44">
        <f t="shared" si="102"/>
        <v>0.44199581750412476</v>
      </c>
      <c r="AT163" s="44">
        <f t="shared" si="103"/>
        <v>0.3200305774129339</v>
      </c>
      <c r="AU163" s="45">
        <f t="shared" si="104"/>
        <v>0.01929415670964979</v>
      </c>
      <c r="AV163" s="49">
        <f t="shared" si="86"/>
        <v>22.485509000000036</v>
      </c>
      <c r="AW163" s="50">
        <f t="shared" si="87"/>
        <v>-10.308575000000019</v>
      </c>
      <c r="AX163" s="50">
        <f t="shared" si="88"/>
        <v>6.696049000000016</v>
      </c>
      <c r="AY163" s="80">
        <f t="shared" si="89"/>
        <v>-18.872979</v>
      </c>
      <c r="AZ163" s="49">
        <f t="shared" si="105"/>
        <v>1.1761115455032334</v>
      </c>
      <c r="BA163" s="50">
        <f t="shared" si="106"/>
        <v>-0.539193223297102</v>
      </c>
      <c r="BB163" s="50">
        <f t="shared" si="107"/>
        <v>0.35023892668631373</v>
      </c>
      <c r="BC163" s="51">
        <f t="shared" si="108"/>
        <v>-0.9871570396711979</v>
      </c>
      <c r="BE163" s="4"/>
      <c r="BF163" s="4"/>
      <c r="BG163" s="4"/>
      <c r="BH163" s="4"/>
      <c r="BJ163" s="4"/>
      <c r="BK163" s="4"/>
      <c r="BL163" s="4"/>
      <c r="BM163" s="4"/>
    </row>
    <row r="164" spans="1:65" ht="12.75">
      <c r="A164" s="34">
        <v>7409</v>
      </c>
      <c r="B164" s="35">
        <v>247.787279</v>
      </c>
      <c r="C164" s="8">
        <v>161.254335</v>
      </c>
      <c r="D164" s="8">
        <v>3.814879</v>
      </c>
      <c r="E164" s="8">
        <v>646.030558</v>
      </c>
      <c r="F164" s="8">
        <v>37.11859</v>
      </c>
      <c r="G164" s="8">
        <v>122.191564</v>
      </c>
      <c r="H164" s="8">
        <v>0</v>
      </c>
      <c r="I164" s="36">
        <v>1218.1972050000002</v>
      </c>
      <c r="J164" s="37">
        <f t="shared" si="110"/>
        <v>0.20340489863461803</v>
      </c>
      <c r="K164" s="9">
        <f t="shared" si="110"/>
        <v>0.13237128958935673</v>
      </c>
      <c r="L164" s="9">
        <f t="shared" si="110"/>
        <v>0.0031315775346898774</v>
      </c>
      <c r="M164" s="9">
        <f t="shared" si="109"/>
        <v>0.5303168939712023</v>
      </c>
      <c r="N164" s="9">
        <f t="shared" si="109"/>
        <v>0.030470099461441462</v>
      </c>
      <c r="O164" s="9">
        <f t="shared" si="109"/>
        <v>0.10030524080869155</v>
      </c>
      <c r="P164" s="14">
        <f t="shared" si="76"/>
        <v>0</v>
      </c>
      <c r="Q164" s="35">
        <f t="shared" si="78"/>
        <v>247.787279</v>
      </c>
      <c r="R164" s="8">
        <f t="shared" si="79"/>
        <v>768.222122</v>
      </c>
      <c r="S164" s="8">
        <f t="shared" si="80"/>
        <v>165.069214</v>
      </c>
      <c r="T164" s="36">
        <f t="shared" si="81"/>
        <v>37.11859</v>
      </c>
      <c r="U164" s="17">
        <f t="shared" si="111"/>
        <v>0.20340489863461803</v>
      </c>
      <c r="V164" s="9">
        <f t="shared" si="112"/>
        <v>0.6306221347798938</v>
      </c>
      <c r="W164" s="9">
        <f t="shared" si="113"/>
        <v>0.1355028671240466</v>
      </c>
      <c r="X164" s="14">
        <f t="shared" si="114"/>
        <v>0.030470099461441462</v>
      </c>
      <c r="Y164" s="35">
        <v>271.942375</v>
      </c>
      <c r="Z164" s="8">
        <v>161.385004</v>
      </c>
      <c r="AA164" s="8">
        <v>9.191051999999999</v>
      </c>
      <c r="AB164" s="8">
        <v>637.7545660000001</v>
      </c>
      <c r="AC164" s="8">
        <v>33.712213</v>
      </c>
      <c r="AD164" s="8">
        <v>104.211992</v>
      </c>
      <c r="AE164" s="8">
        <v>0</v>
      </c>
      <c r="AF164" s="36">
        <v>1218.197202</v>
      </c>
      <c r="AG164" s="38">
        <f t="shared" si="90"/>
        <v>0.22323345832992614</v>
      </c>
      <c r="AH164" s="44">
        <f t="shared" si="91"/>
        <v>0.13247855383152024</v>
      </c>
      <c r="AI164" s="44">
        <f t="shared" si="92"/>
        <v>0.007544798134715798</v>
      </c>
      <c r="AJ164" s="44">
        <f t="shared" si="93"/>
        <v>0.5235232550053339</v>
      </c>
      <c r="AK164" s="44">
        <f t="shared" si="94"/>
        <v>0.02767385515385417</v>
      </c>
      <c r="AL164" s="44">
        <f t="shared" si="95"/>
        <v>0.08554607708199427</v>
      </c>
      <c r="AM164" s="45">
        <f t="shared" si="96"/>
        <v>0</v>
      </c>
      <c r="AN164" s="42">
        <f t="shared" si="97"/>
        <v>271.942375</v>
      </c>
      <c r="AO164" s="21">
        <f t="shared" si="98"/>
        <v>741.9665580000001</v>
      </c>
      <c r="AP164" s="21">
        <f t="shared" si="99"/>
        <v>170.576056</v>
      </c>
      <c r="AQ164" s="43">
        <f t="shared" si="100"/>
        <v>33.712213</v>
      </c>
      <c r="AR164" s="38">
        <f t="shared" si="101"/>
        <v>0.22323345832992614</v>
      </c>
      <c r="AS164" s="44">
        <f t="shared" si="102"/>
        <v>0.6090693320873282</v>
      </c>
      <c r="AT164" s="44">
        <f t="shared" si="103"/>
        <v>0.14002335196623603</v>
      </c>
      <c r="AU164" s="45">
        <f t="shared" si="104"/>
        <v>0.02767385515385417</v>
      </c>
      <c r="AV164" s="49">
        <f t="shared" si="86"/>
        <v>24.155096000000015</v>
      </c>
      <c r="AW164" s="50">
        <f t="shared" si="87"/>
        <v>-26.255563999999936</v>
      </c>
      <c r="AX164" s="50">
        <f t="shared" si="88"/>
        <v>5.506842000000006</v>
      </c>
      <c r="AY164" s="80">
        <f t="shared" si="89"/>
        <v>-3.406376999999999</v>
      </c>
      <c r="AZ164" s="49">
        <f t="shared" si="105"/>
        <v>1.9828559695308112</v>
      </c>
      <c r="BA164" s="50">
        <f t="shared" si="106"/>
        <v>-2.1552802692565654</v>
      </c>
      <c r="BB164" s="50">
        <f t="shared" si="107"/>
        <v>0.45204848421894206</v>
      </c>
      <c r="BC164" s="51">
        <f t="shared" si="108"/>
        <v>-0.2796244307587292</v>
      </c>
      <c r="BE164" s="4"/>
      <c r="BF164" s="4"/>
      <c r="BG164" s="4"/>
      <c r="BH164" s="4"/>
      <c r="BJ164" s="4"/>
      <c r="BK164" s="4"/>
      <c r="BL164" s="4"/>
      <c r="BM164" s="4"/>
    </row>
    <row r="165" spans="1:65" ht="12.75">
      <c r="A165" s="34">
        <v>7410</v>
      </c>
      <c r="B165" s="35">
        <v>363.704457</v>
      </c>
      <c r="C165" s="8">
        <v>216.300027</v>
      </c>
      <c r="D165" s="8">
        <v>108.834523</v>
      </c>
      <c r="E165" s="8">
        <v>1787.4901750000001</v>
      </c>
      <c r="F165" s="8">
        <v>86.0055</v>
      </c>
      <c r="G165" s="8">
        <v>138.67108199999998</v>
      </c>
      <c r="H165" s="8">
        <v>0</v>
      </c>
      <c r="I165" s="36">
        <v>2701.0057640000005</v>
      </c>
      <c r="J165" s="37">
        <f t="shared" si="110"/>
        <v>0.13465519468621168</v>
      </c>
      <c r="K165" s="9">
        <f t="shared" si="110"/>
        <v>0.08008129041519511</v>
      </c>
      <c r="L165" s="9">
        <f t="shared" si="110"/>
        <v>0.04029407284152689</v>
      </c>
      <c r="M165" s="9">
        <f t="shared" si="109"/>
        <v>0.6617868791041942</v>
      </c>
      <c r="N165" s="9">
        <f t="shared" si="109"/>
        <v>0.0318420275685128</v>
      </c>
      <c r="O165" s="9">
        <f t="shared" si="109"/>
        <v>0.05134053538435913</v>
      </c>
      <c r="P165" s="14">
        <f t="shared" si="76"/>
        <v>0</v>
      </c>
      <c r="Q165" s="35">
        <f t="shared" si="78"/>
        <v>363.704457</v>
      </c>
      <c r="R165" s="8">
        <f t="shared" si="79"/>
        <v>1926.1612570000002</v>
      </c>
      <c r="S165" s="8">
        <f t="shared" si="80"/>
        <v>325.13455</v>
      </c>
      <c r="T165" s="36">
        <f t="shared" si="81"/>
        <v>86.0055</v>
      </c>
      <c r="U165" s="17">
        <f t="shared" si="111"/>
        <v>0.13465519468621168</v>
      </c>
      <c r="V165" s="9">
        <f t="shared" si="112"/>
        <v>0.7131274144885534</v>
      </c>
      <c r="W165" s="9">
        <f t="shared" si="113"/>
        <v>0.120375363256722</v>
      </c>
      <c r="X165" s="14">
        <f t="shared" si="114"/>
        <v>0.0318420275685128</v>
      </c>
      <c r="Y165" s="35">
        <v>411.623325</v>
      </c>
      <c r="Z165" s="8">
        <v>225.033149</v>
      </c>
      <c r="AA165" s="8">
        <v>108.173355</v>
      </c>
      <c r="AB165" s="8">
        <v>1742.219365</v>
      </c>
      <c r="AC165" s="8">
        <v>76.08871</v>
      </c>
      <c r="AD165" s="8">
        <v>137.86786</v>
      </c>
      <c r="AE165" s="8">
        <v>0</v>
      </c>
      <c r="AF165" s="36">
        <v>2701.005764</v>
      </c>
      <c r="AG165" s="38">
        <f t="shared" si="90"/>
        <v>0.15239631491582406</v>
      </c>
      <c r="AH165" s="44">
        <f t="shared" si="91"/>
        <v>0.08331457562931731</v>
      </c>
      <c r="AI165" s="44">
        <f t="shared" si="92"/>
        <v>0.04004928698848937</v>
      </c>
      <c r="AJ165" s="44">
        <f t="shared" si="93"/>
        <v>0.6450261558938308</v>
      </c>
      <c r="AK165" s="44">
        <f t="shared" si="94"/>
        <v>0.028170510042643506</v>
      </c>
      <c r="AL165" s="44">
        <f t="shared" si="95"/>
        <v>0.05104315652989476</v>
      </c>
      <c r="AM165" s="45">
        <f t="shared" si="96"/>
        <v>0</v>
      </c>
      <c r="AN165" s="42">
        <f t="shared" si="97"/>
        <v>411.623325</v>
      </c>
      <c r="AO165" s="21">
        <f t="shared" si="98"/>
        <v>1880.087225</v>
      </c>
      <c r="AP165" s="21">
        <f t="shared" si="99"/>
        <v>333.206504</v>
      </c>
      <c r="AQ165" s="43">
        <f t="shared" si="100"/>
        <v>76.08871</v>
      </c>
      <c r="AR165" s="38">
        <f t="shared" si="101"/>
        <v>0.15239631491582406</v>
      </c>
      <c r="AS165" s="44">
        <f t="shared" si="102"/>
        <v>0.6960693124237256</v>
      </c>
      <c r="AT165" s="44">
        <f t="shared" si="103"/>
        <v>0.12336386261780667</v>
      </c>
      <c r="AU165" s="45">
        <f t="shared" si="104"/>
        <v>0.028170510042643506</v>
      </c>
      <c r="AV165" s="49">
        <f t="shared" si="86"/>
        <v>47.91886800000003</v>
      </c>
      <c r="AW165" s="50">
        <f t="shared" si="87"/>
        <v>-46.074032000000216</v>
      </c>
      <c r="AX165" s="50">
        <f t="shared" si="88"/>
        <v>8.071954000000005</v>
      </c>
      <c r="AY165" s="80">
        <f t="shared" si="89"/>
        <v>-9.916789999999992</v>
      </c>
      <c r="AZ165" s="49">
        <f t="shared" si="105"/>
        <v>1.7741120229612384</v>
      </c>
      <c r="BA165" s="50">
        <f t="shared" si="106"/>
        <v>-1.705810206482783</v>
      </c>
      <c r="BB165" s="50">
        <f t="shared" si="107"/>
        <v>0.2988499361084668</v>
      </c>
      <c r="BC165" s="51">
        <f t="shared" si="108"/>
        <v>-0.3671517525869295</v>
      </c>
      <c r="BE165" s="4"/>
      <c r="BF165" s="4"/>
      <c r="BG165" s="4"/>
      <c r="BH165" s="4"/>
      <c r="BJ165" s="4"/>
      <c r="BK165" s="4"/>
      <c r="BL165" s="4"/>
      <c r="BM165" s="4"/>
    </row>
    <row r="166" spans="1:65" ht="12.75">
      <c r="A166" s="34">
        <v>7411</v>
      </c>
      <c r="B166" s="35">
        <v>728.57367</v>
      </c>
      <c r="C166" s="8">
        <v>436.933882</v>
      </c>
      <c r="D166" s="8">
        <v>92.297376</v>
      </c>
      <c r="E166" s="8">
        <v>1527.442968</v>
      </c>
      <c r="F166" s="8">
        <v>212.205425</v>
      </c>
      <c r="G166" s="8">
        <v>179.86187</v>
      </c>
      <c r="H166" s="8">
        <v>0</v>
      </c>
      <c r="I166" s="36">
        <v>3177.315191</v>
      </c>
      <c r="J166" s="37">
        <f t="shared" si="110"/>
        <v>0.2293048143488387</v>
      </c>
      <c r="K166" s="9">
        <f t="shared" si="110"/>
        <v>0.13751669435807004</v>
      </c>
      <c r="L166" s="9">
        <f t="shared" si="110"/>
        <v>0.02904885743203561</v>
      </c>
      <c r="M166" s="9">
        <f t="shared" si="109"/>
        <v>0.4807338511226726</v>
      </c>
      <c r="N166" s="9">
        <f t="shared" si="109"/>
        <v>0.06678765317368855</v>
      </c>
      <c r="O166" s="9">
        <f t="shared" si="109"/>
        <v>0.056608129564694486</v>
      </c>
      <c r="P166" s="14">
        <f t="shared" si="109"/>
        <v>0</v>
      </c>
      <c r="Q166" s="35">
        <f t="shared" si="78"/>
        <v>728.57367</v>
      </c>
      <c r="R166" s="8">
        <f t="shared" si="79"/>
        <v>1707.304838</v>
      </c>
      <c r="S166" s="8">
        <f t="shared" si="80"/>
        <v>529.231258</v>
      </c>
      <c r="T166" s="36">
        <f t="shared" si="81"/>
        <v>212.205425</v>
      </c>
      <c r="U166" s="17">
        <f t="shared" si="111"/>
        <v>0.2293048143488387</v>
      </c>
      <c r="V166" s="9">
        <f t="shared" si="112"/>
        <v>0.537341980687367</v>
      </c>
      <c r="W166" s="9">
        <f t="shared" si="113"/>
        <v>0.16656555179010568</v>
      </c>
      <c r="X166" s="14">
        <f t="shared" si="114"/>
        <v>0.06678765317368855</v>
      </c>
      <c r="Y166" s="35">
        <v>832.847805</v>
      </c>
      <c r="Z166" s="8">
        <v>430.327968</v>
      </c>
      <c r="AA166" s="8">
        <v>95.842894</v>
      </c>
      <c r="AB166" s="8">
        <v>1465.789834</v>
      </c>
      <c r="AC166" s="8">
        <v>198.126981</v>
      </c>
      <c r="AD166" s="8">
        <v>154.379703</v>
      </c>
      <c r="AE166" s="8">
        <v>0</v>
      </c>
      <c r="AF166" s="36">
        <v>3177.3151849999995</v>
      </c>
      <c r="AG166" s="38">
        <f t="shared" si="90"/>
        <v>0.26212313067306264</v>
      </c>
      <c r="AH166" s="44">
        <f t="shared" si="91"/>
        <v>0.1354376075810604</v>
      </c>
      <c r="AI166" s="44">
        <f t="shared" si="92"/>
        <v>0.03016474231813157</v>
      </c>
      <c r="AJ166" s="44">
        <f t="shared" si="93"/>
        <v>0.4613296905991471</v>
      </c>
      <c r="AK166" s="44">
        <f t="shared" si="94"/>
        <v>0.062356728586830334</v>
      </c>
      <c r="AL166" s="44">
        <f t="shared" si="95"/>
        <v>0.04858809835338115</v>
      </c>
      <c r="AM166" s="45">
        <f t="shared" si="96"/>
        <v>0</v>
      </c>
      <c r="AN166" s="42">
        <f t="shared" si="97"/>
        <v>832.847805</v>
      </c>
      <c r="AO166" s="21">
        <f t="shared" si="98"/>
        <v>1620.169537</v>
      </c>
      <c r="AP166" s="21">
        <f t="shared" si="99"/>
        <v>526.1708619999999</v>
      </c>
      <c r="AQ166" s="43">
        <f t="shared" si="100"/>
        <v>198.126981</v>
      </c>
      <c r="AR166" s="38">
        <f t="shared" si="101"/>
        <v>0.26212313067306264</v>
      </c>
      <c r="AS166" s="44">
        <f t="shared" si="102"/>
        <v>0.5099177889525283</v>
      </c>
      <c r="AT166" s="44">
        <f t="shared" si="103"/>
        <v>0.16560234989919195</v>
      </c>
      <c r="AU166" s="45">
        <f t="shared" si="104"/>
        <v>0.062356728586830334</v>
      </c>
      <c r="AV166" s="49">
        <f t="shared" si="86"/>
        <v>104.274135</v>
      </c>
      <c r="AW166" s="50">
        <f t="shared" si="87"/>
        <v>-87.13530100000003</v>
      </c>
      <c r="AX166" s="50">
        <f t="shared" si="88"/>
        <v>-3.0603960000000825</v>
      </c>
      <c r="AY166" s="80">
        <f t="shared" si="89"/>
        <v>-14.07844399999999</v>
      </c>
      <c r="AZ166" s="49">
        <f t="shared" si="105"/>
        <v>3.281831632422394</v>
      </c>
      <c r="BA166" s="50">
        <f t="shared" si="106"/>
        <v>-2.7424191734838788</v>
      </c>
      <c r="BB166" s="50">
        <f t="shared" si="107"/>
        <v>-0.09632018909137285</v>
      </c>
      <c r="BC166" s="51">
        <f t="shared" si="108"/>
        <v>-0.44309245868582176</v>
      </c>
      <c r="BE166" s="4"/>
      <c r="BF166" s="4"/>
      <c r="BG166" s="4"/>
      <c r="BH166" s="4"/>
      <c r="BJ166" s="4"/>
      <c r="BK166" s="4"/>
      <c r="BL166" s="4"/>
      <c r="BM166" s="4"/>
    </row>
    <row r="167" spans="1:65" ht="12.75">
      <c r="A167" s="34">
        <v>7412</v>
      </c>
      <c r="B167" s="35">
        <v>357.145659</v>
      </c>
      <c r="C167" s="8">
        <v>399.541939</v>
      </c>
      <c r="D167" s="8">
        <v>36.61431</v>
      </c>
      <c r="E167" s="8">
        <v>531.182813</v>
      </c>
      <c r="F167" s="8">
        <v>17.373615</v>
      </c>
      <c r="G167" s="8">
        <v>51.091663</v>
      </c>
      <c r="H167" s="8">
        <v>0</v>
      </c>
      <c r="I167" s="36">
        <v>1392.949999</v>
      </c>
      <c r="J167" s="37">
        <f t="shared" si="110"/>
        <v>0.25639517517240046</v>
      </c>
      <c r="K167" s="9">
        <f t="shared" si="110"/>
        <v>0.28683150097766</v>
      </c>
      <c r="L167" s="9">
        <f t="shared" si="110"/>
        <v>0.026285444578976597</v>
      </c>
      <c r="M167" s="9">
        <f t="shared" si="109"/>
        <v>0.38133659742369547</v>
      </c>
      <c r="N167" s="9">
        <f t="shared" si="109"/>
        <v>0.012472533122131113</v>
      </c>
      <c r="O167" s="9">
        <f t="shared" si="109"/>
        <v>0.0366787487251364</v>
      </c>
      <c r="P167" s="14">
        <f t="shared" si="109"/>
        <v>0</v>
      </c>
      <c r="Q167" s="35">
        <f t="shared" si="78"/>
        <v>357.145659</v>
      </c>
      <c r="R167" s="8">
        <f t="shared" si="79"/>
        <v>582.274476</v>
      </c>
      <c r="S167" s="8">
        <f t="shared" si="80"/>
        <v>436.156249</v>
      </c>
      <c r="T167" s="36">
        <f t="shared" si="81"/>
        <v>17.373615</v>
      </c>
      <c r="U167" s="17">
        <f t="shared" si="111"/>
        <v>0.25639517517240046</v>
      </c>
      <c r="V167" s="9">
        <f t="shared" si="112"/>
        <v>0.4180153461488319</v>
      </c>
      <c r="W167" s="9">
        <f t="shared" si="113"/>
        <v>0.3131169455566366</v>
      </c>
      <c r="X167" s="14">
        <f t="shared" si="114"/>
        <v>0.012472533122131113</v>
      </c>
      <c r="Y167" s="35">
        <v>387.579455</v>
      </c>
      <c r="Z167" s="8">
        <v>385.935628</v>
      </c>
      <c r="AA167" s="8">
        <v>38.289425</v>
      </c>
      <c r="AB167" s="8">
        <v>496.77792</v>
      </c>
      <c r="AC167" s="8">
        <v>18.950351</v>
      </c>
      <c r="AD167" s="8">
        <v>65.417212</v>
      </c>
      <c r="AE167" s="8">
        <v>0</v>
      </c>
      <c r="AF167" s="36">
        <v>1392.9499910000002</v>
      </c>
      <c r="AG167" s="38">
        <f t="shared" si="90"/>
        <v>0.2782436234453811</v>
      </c>
      <c r="AH167" s="44">
        <f t="shared" si="91"/>
        <v>0.2770635186310087</v>
      </c>
      <c r="AI167" s="44">
        <f t="shared" si="92"/>
        <v>0.027488011075406882</v>
      </c>
      <c r="AJ167" s="44">
        <f t="shared" si="93"/>
        <v>0.35663729520559767</v>
      </c>
      <c r="AK167" s="44">
        <f t="shared" si="94"/>
        <v>0.013604473250012187</v>
      </c>
      <c r="AL167" s="44">
        <f t="shared" si="95"/>
        <v>0.046963072649386615</v>
      </c>
      <c r="AM167" s="45">
        <f t="shared" si="96"/>
        <v>0</v>
      </c>
      <c r="AN167" s="42">
        <f t="shared" si="97"/>
        <v>387.579455</v>
      </c>
      <c r="AO167" s="21">
        <f t="shared" si="98"/>
        <v>562.1951320000001</v>
      </c>
      <c r="AP167" s="21">
        <f t="shared" si="99"/>
        <v>424.225053</v>
      </c>
      <c r="AQ167" s="43">
        <f t="shared" si="100"/>
        <v>18.950351</v>
      </c>
      <c r="AR167" s="38">
        <f t="shared" si="101"/>
        <v>0.2782436234453811</v>
      </c>
      <c r="AS167" s="44">
        <f t="shared" si="102"/>
        <v>0.4036003678549844</v>
      </c>
      <c r="AT167" s="44">
        <f t="shared" si="103"/>
        <v>0.3045515297064156</v>
      </c>
      <c r="AU167" s="45">
        <f t="shared" si="104"/>
        <v>0.013604473250012187</v>
      </c>
      <c r="AV167" s="49">
        <f t="shared" si="86"/>
        <v>30.433795999999973</v>
      </c>
      <c r="AW167" s="50">
        <f t="shared" si="87"/>
        <v>-20.079343999999992</v>
      </c>
      <c r="AX167" s="50">
        <f t="shared" si="88"/>
        <v>-11.931196</v>
      </c>
      <c r="AY167" s="80">
        <f t="shared" si="89"/>
        <v>1.5767360000000004</v>
      </c>
      <c r="AZ167" s="49">
        <f t="shared" si="105"/>
        <v>2.1848448272980656</v>
      </c>
      <c r="BA167" s="50">
        <f t="shared" si="106"/>
        <v>-1.4414978293847525</v>
      </c>
      <c r="BB167" s="50">
        <f t="shared" si="107"/>
        <v>-0.8565415850221025</v>
      </c>
      <c r="BC167" s="51">
        <f t="shared" si="108"/>
        <v>0.11319401278810734</v>
      </c>
      <c r="BE167" s="4"/>
      <c r="BF167" s="4"/>
      <c r="BG167" s="4"/>
      <c r="BH167" s="4"/>
      <c r="BJ167" s="4"/>
      <c r="BK167" s="4"/>
      <c r="BL167" s="4"/>
      <c r="BM167" s="4"/>
    </row>
    <row r="168" spans="1:65" ht="12.75">
      <c r="A168" s="34">
        <v>8104</v>
      </c>
      <c r="B168" s="35">
        <v>347.05607</v>
      </c>
      <c r="C168" s="8">
        <v>131.789642</v>
      </c>
      <c r="D168" s="8">
        <v>395.936131</v>
      </c>
      <c r="E168" s="8">
        <v>1434.266259</v>
      </c>
      <c r="F168" s="8">
        <v>111.291201</v>
      </c>
      <c r="G168" s="8">
        <v>253.568738</v>
      </c>
      <c r="H168" s="8">
        <v>11.603692</v>
      </c>
      <c r="I168" s="36">
        <v>2685.511733</v>
      </c>
      <c r="J168" s="37">
        <f t="shared" si="110"/>
        <v>0.12923275133573955</v>
      </c>
      <c r="K168" s="9">
        <f t="shared" si="110"/>
        <v>0.04907431249714819</v>
      </c>
      <c r="L168" s="9">
        <f t="shared" si="110"/>
        <v>0.147434146771609</v>
      </c>
      <c r="M168" s="9">
        <f t="shared" si="109"/>
        <v>0.5340755884159826</v>
      </c>
      <c r="N168" s="9">
        <f t="shared" si="109"/>
        <v>0.04144133858453711</v>
      </c>
      <c r="O168" s="9">
        <f t="shared" si="109"/>
        <v>0.09442101290569935</v>
      </c>
      <c r="P168" s="14">
        <f t="shared" si="109"/>
        <v>0.004320849489284284</v>
      </c>
      <c r="Q168" s="35">
        <f t="shared" si="78"/>
        <v>358.659762</v>
      </c>
      <c r="R168" s="8">
        <f t="shared" si="79"/>
        <v>1687.834997</v>
      </c>
      <c r="S168" s="8">
        <f t="shared" si="80"/>
        <v>527.725773</v>
      </c>
      <c r="T168" s="36">
        <f t="shared" si="81"/>
        <v>111.291201</v>
      </c>
      <c r="U168" s="17">
        <f t="shared" si="111"/>
        <v>0.13355360082502385</v>
      </c>
      <c r="V168" s="9">
        <f t="shared" si="112"/>
        <v>0.628496601321682</v>
      </c>
      <c r="W168" s="9">
        <f t="shared" si="113"/>
        <v>0.19650845926875718</v>
      </c>
      <c r="X168" s="14">
        <f t="shared" si="114"/>
        <v>0.04144133858453711</v>
      </c>
      <c r="Y168" s="35">
        <v>381.093512</v>
      </c>
      <c r="Z168" s="8">
        <v>132.279033</v>
      </c>
      <c r="AA168" s="8">
        <v>397.240518</v>
      </c>
      <c r="AB168" s="8">
        <v>1420.0370990000001</v>
      </c>
      <c r="AC168" s="8">
        <v>95.71621</v>
      </c>
      <c r="AD168" s="8">
        <v>247.54166800000002</v>
      </c>
      <c r="AE168" s="8">
        <v>11.603692</v>
      </c>
      <c r="AF168" s="36">
        <v>2685.511732</v>
      </c>
      <c r="AG168" s="38">
        <f t="shared" si="90"/>
        <v>0.14190722286447743</v>
      </c>
      <c r="AH168" s="44">
        <f t="shared" si="91"/>
        <v>0.04925654629415094</v>
      </c>
      <c r="AI168" s="44">
        <f t="shared" si="92"/>
        <v>0.1479198594139972</v>
      </c>
      <c r="AJ168" s="44">
        <f t="shared" si="93"/>
        <v>0.5287770973220322</v>
      </c>
      <c r="AK168" s="44">
        <f t="shared" si="94"/>
        <v>0.03564170240771017</v>
      </c>
      <c r="AL168" s="44">
        <f t="shared" si="95"/>
        <v>0.09217672183597941</v>
      </c>
      <c r="AM168" s="45">
        <f t="shared" si="96"/>
        <v>0.004320849489284284</v>
      </c>
      <c r="AN168" s="42">
        <f t="shared" si="97"/>
        <v>392.697204</v>
      </c>
      <c r="AO168" s="21">
        <f t="shared" si="98"/>
        <v>1667.5787670000002</v>
      </c>
      <c r="AP168" s="21">
        <f t="shared" si="99"/>
        <v>529.519551</v>
      </c>
      <c r="AQ168" s="43">
        <f t="shared" si="100"/>
        <v>95.71621</v>
      </c>
      <c r="AR168" s="38">
        <f t="shared" si="101"/>
        <v>0.14622807235376173</v>
      </c>
      <c r="AS168" s="44">
        <f t="shared" si="102"/>
        <v>0.6209538191580116</v>
      </c>
      <c r="AT168" s="44">
        <f t="shared" si="103"/>
        <v>0.19717640570814815</v>
      </c>
      <c r="AU168" s="45">
        <f t="shared" si="104"/>
        <v>0.03564170240771017</v>
      </c>
      <c r="AV168" s="49">
        <f t="shared" si="86"/>
        <v>34.037442</v>
      </c>
      <c r="AW168" s="50">
        <f t="shared" si="87"/>
        <v>-20.256229999999732</v>
      </c>
      <c r="AX168" s="50">
        <f t="shared" si="88"/>
        <v>1.7937779999999748</v>
      </c>
      <c r="AY168" s="80">
        <f t="shared" si="89"/>
        <v>-15.574990999999997</v>
      </c>
      <c r="AZ168" s="49">
        <f t="shared" si="105"/>
        <v>1.267447152873788</v>
      </c>
      <c r="BA168" s="50">
        <f t="shared" si="106"/>
        <v>-0.7542782163670325</v>
      </c>
      <c r="BB168" s="50">
        <f t="shared" si="107"/>
        <v>0.06679464393909706</v>
      </c>
      <c r="BC168" s="51">
        <f t="shared" si="108"/>
        <v>-0.5799636176826939</v>
      </c>
      <c r="BE168" s="4"/>
      <c r="BF168" s="4"/>
      <c r="BG168" s="4"/>
      <c r="BH168" s="4"/>
      <c r="BJ168" s="4"/>
      <c r="BK168" s="4"/>
      <c r="BL168" s="4"/>
      <c r="BM168" s="4"/>
    </row>
    <row r="169" spans="1:65" ht="13.5" thickBot="1">
      <c r="A169" s="34">
        <v>8105</v>
      </c>
      <c r="B169" s="35">
        <v>117.339084</v>
      </c>
      <c r="C169" s="8">
        <v>40.150794</v>
      </c>
      <c r="D169" s="8">
        <v>63.606605</v>
      </c>
      <c r="E169" s="8">
        <v>518.915595</v>
      </c>
      <c r="F169" s="8">
        <v>233.059492</v>
      </c>
      <c r="G169" s="8">
        <v>203.922704</v>
      </c>
      <c r="H169" s="8">
        <v>0</v>
      </c>
      <c r="I169" s="36">
        <v>1176.9942740000001</v>
      </c>
      <c r="J169" s="40">
        <f t="shared" si="110"/>
        <v>0.09969384438993455</v>
      </c>
      <c r="K169" s="19">
        <f t="shared" si="110"/>
        <v>0.034112990085795436</v>
      </c>
      <c r="L169" s="19">
        <f t="shared" si="110"/>
        <v>0.05404155857431129</v>
      </c>
      <c r="M169" s="19">
        <f t="shared" si="109"/>
        <v>0.4408820046647058</v>
      </c>
      <c r="N169" s="19">
        <f t="shared" si="109"/>
        <v>0.1980124263544208</v>
      </c>
      <c r="O169" s="19">
        <f t="shared" si="109"/>
        <v>0.1732571759308321</v>
      </c>
      <c r="P169" s="41">
        <f t="shared" si="109"/>
        <v>0</v>
      </c>
      <c r="Q169" s="59">
        <f t="shared" si="78"/>
        <v>117.339084</v>
      </c>
      <c r="R169" s="20">
        <f t="shared" si="79"/>
        <v>722.838299</v>
      </c>
      <c r="S169" s="20">
        <f t="shared" si="80"/>
        <v>103.75739899999999</v>
      </c>
      <c r="T169" s="60">
        <f t="shared" si="81"/>
        <v>233.059492</v>
      </c>
      <c r="U169" s="87">
        <f t="shared" si="111"/>
        <v>0.09969384438993455</v>
      </c>
      <c r="V169" s="19">
        <f t="shared" si="112"/>
        <v>0.6141391805955378</v>
      </c>
      <c r="W169" s="19">
        <f t="shared" si="113"/>
        <v>0.08815454866010672</v>
      </c>
      <c r="X169" s="41">
        <f t="shared" si="114"/>
        <v>0.1980124263544208</v>
      </c>
      <c r="Y169" s="35">
        <v>128.724489</v>
      </c>
      <c r="Z169" s="8">
        <v>39.885364</v>
      </c>
      <c r="AA169" s="8">
        <v>63.853224</v>
      </c>
      <c r="AB169" s="8">
        <v>507.694689</v>
      </c>
      <c r="AC169" s="8">
        <v>237.241112</v>
      </c>
      <c r="AD169" s="8">
        <v>199.5954</v>
      </c>
      <c r="AE169" s="8">
        <v>0</v>
      </c>
      <c r="AF169" s="36">
        <v>1176.994278</v>
      </c>
      <c r="AG169" s="46">
        <f t="shared" si="90"/>
        <v>0.10936713274103829</v>
      </c>
      <c r="AH169" s="47">
        <f t="shared" si="91"/>
        <v>0.03388747496999293</v>
      </c>
      <c r="AI169" s="47">
        <f t="shared" si="92"/>
        <v>0.05425109145433276</v>
      </c>
      <c r="AJ169" s="47">
        <f t="shared" si="93"/>
        <v>0.4313484782509655</v>
      </c>
      <c r="AK169" s="47">
        <f t="shared" si="94"/>
        <v>0.20156522188824172</v>
      </c>
      <c r="AL169" s="47">
        <f t="shared" si="95"/>
        <v>0.16958060409391593</v>
      </c>
      <c r="AM169" s="48">
        <f t="shared" si="96"/>
        <v>0</v>
      </c>
      <c r="AN169" s="52">
        <f t="shared" si="97"/>
        <v>128.724489</v>
      </c>
      <c r="AO169" s="53">
        <f t="shared" si="98"/>
        <v>707.290089</v>
      </c>
      <c r="AP169" s="53">
        <f t="shared" si="99"/>
        <v>103.738588</v>
      </c>
      <c r="AQ169" s="54">
        <f t="shared" si="100"/>
        <v>237.241112</v>
      </c>
      <c r="AR169" s="46">
        <f t="shared" si="101"/>
        <v>0.10936713274103829</v>
      </c>
      <c r="AS169" s="47">
        <f t="shared" si="102"/>
        <v>0.6009290823448814</v>
      </c>
      <c r="AT169" s="47">
        <f t="shared" si="103"/>
        <v>0.08813856642432569</v>
      </c>
      <c r="AU169" s="48">
        <f t="shared" si="104"/>
        <v>0.20156522188824172</v>
      </c>
      <c r="AV169" s="55">
        <f t="shared" si="86"/>
        <v>11.385405000000006</v>
      </c>
      <c r="AW169" s="56">
        <f t="shared" si="87"/>
        <v>-15.54821000000004</v>
      </c>
      <c r="AX169" s="56">
        <f t="shared" si="88"/>
        <v>-0.018810999999999467</v>
      </c>
      <c r="AY169" s="88">
        <f t="shared" si="89"/>
        <v>4.181619999999981</v>
      </c>
      <c r="AZ169" s="49">
        <f t="shared" si="105"/>
        <v>0.9673288351103746</v>
      </c>
      <c r="BA169" s="50">
        <f t="shared" si="106"/>
        <v>-1.3210098250656443</v>
      </c>
      <c r="BB169" s="50">
        <f t="shared" si="107"/>
        <v>-0.0015982235781031306</v>
      </c>
      <c r="BC169" s="51">
        <f t="shared" si="108"/>
        <v>0.35527955338209294</v>
      </c>
      <c r="BE169" s="4"/>
      <c r="BF169" s="4"/>
      <c r="BG169" s="4"/>
      <c r="BH169" s="4"/>
      <c r="BJ169" s="4"/>
      <c r="BK169" s="4"/>
      <c r="BL169" s="4"/>
      <c r="BM169" s="4"/>
    </row>
    <row r="170" spans="1:55" s="61" customFormat="1" ht="12.75">
      <c r="A170" s="78" t="s">
        <v>28</v>
      </c>
      <c r="B170" s="63">
        <f>SUM(B3:B169)</f>
        <v>77310.61317899998</v>
      </c>
      <c r="C170" s="64">
        <f aca="true" t="shared" si="115" ref="C170:I170">SUM(C3:C169)</f>
        <v>20406.458272000007</v>
      </c>
      <c r="D170" s="64">
        <f t="shared" si="115"/>
        <v>30862.70505799999</v>
      </c>
      <c r="E170" s="64">
        <f t="shared" si="115"/>
        <v>259402.092074</v>
      </c>
      <c r="F170" s="64">
        <f t="shared" si="115"/>
        <v>12393.723264999988</v>
      </c>
      <c r="G170" s="64">
        <f t="shared" si="115"/>
        <v>36905.103445999994</v>
      </c>
      <c r="H170" s="64">
        <f t="shared" si="115"/>
        <v>1473.3864630000005</v>
      </c>
      <c r="I170" s="65">
        <f t="shared" si="115"/>
        <v>438754.08175700007</v>
      </c>
      <c r="J170" s="39">
        <f t="shared" si="110"/>
        <v>0.17620488650363772</v>
      </c>
      <c r="K170" s="12">
        <f t="shared" si="110"/>
        <v>0.04651001351436301</v>
      </c>
      <c r="L170" s="12">
        <f t="shared" si="110"/>
        <v>0.07034169331122717</v>
      </c>
      <c r="M170" s="12">
        <f t="shared" si="109"/>
        <v>0.5912243392362728</v>
      </c>
      <c r="N170" s="12">
        <f t="shared" si="109"/>
        <v>0.028247539522297</v>
      </c>
      <c r="O170" s="12">
        <f t="shared" si="109"/>
        <v>0.08411341336862946</v>
      </c>
      <c r="P170" s="13">
        <f t="shared" si="109"/>
        <v>0.003358114543572548</v>
      </c>
      <c r="Q170" s="85">
        <f t="shared" si="78"/>
        <v>78783.99964199998</v>
      </c>
      <c r="R170" s="11">
        <f t="shared" si="79"/>
        <v>296307.19551999995</v>
      </c>
      <c r="S170" s="11">
        <f t="shared" si="80"/>
        <v>51269.163329999996</v>
      </c>
      <c r="T170" s="86">
        <f t="shared" si="81"/>
        <v>12393.723264999988</v>
      </c>
      <c r="U170" s="18">
        <f t="shared" si="111"/>
        <v>0.17956300104721026</v>
      </c>
      <c r="V170" s="12">
        <f t="shared" si="112"/>
        <v>0.6753377526049023</v>
      </c>
      <c r="W170" s="12">
        <f t="shared" si="113"/>
        <v>0.11685170682559018</v>
      </c>
      <c r="X170" s="13">
        <f t="shared" si="114"/>
        <v>0.028247539522297</v>
      </c>
      <c r="Y170" s="63">
        <f>SUM(Y3:Y169)</f>
        <v>87025.50514599998</v>
      </c>
      <c r="Z170" s="69">
        <f aca="true" t="shared" si="116" ref="Z170:AF170">SUM(Z3:Z169)</f>
        <v>20512.359842</v>
      </c>
      <c r="AA170" s="69">
        <f t="shared" si="116"/>
        <v>35047.184156</v>
      </c>
      <c r="AB170" s="69">
        <f t="shared" si="116"/>
        <v>247385.2169840001</v>
      </c>
      <c r="AC170" s="69">
        <f t="shared" si="116"/>
        <v>9943.843472999997</v>
      </c>
      <c r="AD170" s="69">
        <f t="shared" si="116"/>
        <v>37392.81691999998</v>
      </c>
      <c r="AE170" s="69">
        <f t="shared" si="116"/>
        <v>1447.1555810000004</v>
      </c>
      <c r="AF170" s="70">
        <f t="shared" si="116"/>
        <v>438754.0821020002</v>
      </c>
      <c r="AG170" s="39">
        <f t="shared" si="90"/>
        <v>0.1983468844267032</v>
      </c>
      <c r="AH170" s="12">
        <f t="shared" si="91"/>
        <v>0.04675138236858748</v>
      </c>
      <c r="AI170" s="12">
        <f t="shared" si="92"/>
        <v>0.0798788788827965</v>
      </c>
      <c r="AJ170" s="12">
        <f t="shared" si="93"/>
        <v>0.5638357049428252</v>
      </c>
      <c r="AK170" s="12">
        <f t="shared" si="94"/>
        <v>0.02266381986277977</v>
      </c>
      <c r="AL170" s="12">
        <f t="shared" si="95"/>
        <v>0.08522500068890448</v>
      </c>
      <c r="AM170" s="13">
        <f t="shared" si="96"/>
        <v>0.003298329613720823</v>
      </c>
      <c r="AN170" s="85">
        <f t="shared" si="97"/>
        <v>88472.66072699998</v>
      </c>
      <c r="AO170" s="11">
        <f t="shared" si="98"/>
        <v>284778.03390400007</v>
      </c>
      <c r="AP170" s="11">
        <f t="shared" si="99"/>
        <v>55559.54399800001</v>
      </c>
      <c r="AQ170" s="86">
        <f t="shared" si="100"/>
        <v>9943.843472999997</v>
      </c>
      <c r="AR170" s="39">
        <f t="shared" si="101"/>
        <v>0.20164521404042401</v>
      </c>
      <c r="AS170" s="12">
        <f t="shared" si="102"/>
        <v>0.6490607056317297</v>
      </c>
      <c r="AT170" s="12">
        <f t="shared" si="103"/>
        <v>0.126630261251384</v>
      </c>
      <c r="AU170" s="13">
        <f t="shared" si="104"/>
        <v>0.02266381986277977</v>
      </c>
      <c r="AV170" s="89">
        <f>AN170-Q170</f>
        <v>9688.661085</v>
      </c>
      <c r="AW170" s="15">
        <f>AO170-R170</f>
        <v>-11529.161615999881</v>
      </c>
      <c r="AX170" s="15">
        <f>AP170-S170</f>
        <v>4290.3806680000125</v>
      </c>
      <c r="AY170" s="16">
        <f>AQ170-T170</f>
        <v>-2449.8797919999906</v>
      </c>
      <c r="AZ170" s="79">
        <f>(AR170-U170)*100</f>
        <v>2.2082212993213752</v>
      </c>
      <c r="BA170" s="72">
        <f>(AS170-V170)*100</f>
        <v>-2.627704697317257</v>
      </c>
      <c r="BB170" s="72">
        <f>(AT170-W170)*100</f>
        <v>0.9778554425793812</v>
      </c>
      <c r="BC170" s="73">
        <f>(AU170-X170)*100</f>
        <v>-0.558371965951723</v>
      </c>
    </row>
  </sheetData>
  <mergeCells count="11">
    <mergeCell ref="A1:A2"/>
    <mergeCell ref="B1:I1"/>
    <mergeCell ref="J1:P1"/>
    <mergeCell ref="Q1:T1"/>
    <mergeCell ref="AR1:AU1"/>
    <mergeCell ref="AV1:AY1"/>
    <mergeCell ref="AZ1:BC1"/>
    <mergeCell ref="U1:X1"/>
    <mergeCell ref="Y1:AF1"/>
    <mergeCell ref="AG1:AM1"/>
    <mergeCell ref="AN1:A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HuskyPC</dc:creator>
  <cp:keywords/>
  <dc:description/>
  <cp:lastModifiedBy>Emily Wilson</cp:lastModifiedBy>
  <cp:lastPrinted>2008-02-16T01:53:45Z</cp:lastPrinted>
  <dcterms:created xsi:type="dcterms:W3CDTF">2006-08-18T23:27:37Z</dcterms:created>
  <dcterms:modified xsi:type="dcterms:W3CDTF">2008-02-18T16:21:57Z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