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4310" tabRatio="806" firstSheet="1" activeTab="1"/>
  </bookViews>
  <sheets>
    <sheet name="forest cover" sheetId="1" r:id="rId1"/>
    <sheet name="Read Me" sheetId="2" r:id="rId2"/>
    <sheet name="Natural Vegetation" sheetId="3" r:id="rId3"/>
  </sheets>
  <definedNames/>
  <calcPr fullCalcOnLoad="1"/>
</workbook>
</file>

<file path=xl/sharedStrings.xml><?xml version="1.0" encoding="utf-8"?>
<sst xmlns="http://schemas.openxmlformats.org/spreadsheetml/2006/main" count="140" uniqueCount="60">
  <si>
    <t>2002 Land Cover in Acres</t>
  </si>
  <si>
    <t>2002 Area in Acres</t>
  </si>
  <si>
    <t>2002 Percentage of Total Area</t>
  </si>
  <si>
    <t>percent forest cover</t>
  </si>
  <si>
    <t>Sbasin number</t>
  </si>
  <si>
    <t>Dev.</t>
  </si>
  <si>
    <t>Turf/ Grass</t>
  </si>
  <si>
    <t>Other Grass/ Ag</t>
  </si>
  <si>
    <t>Deciduous Forest</t>
  </si>
  <si>
    <t>Coniferous Forest</t>
  </si>
  <si>
    <t>Water</t>
  </si>
  <si>
    <t>Non-forested Wetland</t>
  </si>
  <si>
    <t>Forested Wetland</t>
  </si>
  <si>
    <t>Tidal Wetland</t>
  </si>
  <si>
    <t>Barren</t>
  </si>
  <si>
    <t>Utility ROW</t>
  </si>
  <si>
    <t>Total</t>
  </si>
  <si>
    <t>Turf</t>
  </si>
  <si>
    <t>Grass</t>
  </si>
  <si>
    <t>Forest</t>
  </si>
  <si>
    <t>Wetland</t>
  </si>
  <si>
    <t>Non-Veg</t>
  </si>
  <si>
    <t>Natural Veg</t>
  </si>
  <si>
    <t>Other Veg</t>
  </si>
  <si>
    <t>Bin</t>
  </si>
  <si>
    <t>Frequency</t>
  </si>
  <si>
    <t>More</t>
  </si>
  <si>
    <t>*Change to Developed Metric Based on 1985 Developed Area (Change to Developed/ Developed 1985)</t>
  </si>
  <si>
    <t>NaturalVeg</t>
  </si>
  <si>
    <t>Area</t>
  </si>
  <si>
    <t>200 ft</t>
  </si>
  <si>
    <t>300 ft</t>
  </si>
  <si>
    <t>100 ft</t>
  </si>
  <si>
    <t>Basin</t>
  </si>
  <si>
    <t>Change</t>
  </si>
  <si>
    <t>Metric*</t>
  </si>
  <si>
    <t>NV Percent</t>
  </si>
  <si>
    <t>Sbasin</t>
  </si>
  <si>
    <t>Acres</t>
  </si>
  <si>
    <t>NV Acres</t>
  </si>
  <si>
    <t>NV = Natural Vegetation</t>
  </si>
  <si>
    <t>Focus on Natural Vegetation</t>
  </si>
  <si>
    <t>Includes:</t>
  </si>
  <si>
    <t>Other Information:</t>
  </si>
  <si>
    <t xml:space="preserve">The 11 land cover classes are those used in the Connecticut’s Changing Landscape study.  Visit http://clear.uconn.edu/projects/landscape/category_description.htm for a detailed description.  </t>
  </si>
  <si>
    <t>For each sub-regional basin:</t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</si>
  <si>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Total Area and Percentage of Natural Vegetation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</si>
  <si>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100ft Buffer Zone Area and Percentage of Natural Vegetation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</si>
  <si>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200ft Buffer Zone Area and Percentage of Natural Vegetation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</si>
  <si>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300ft Buffer Zone Area and Percentage of Natural Vegetation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</si>
  <si>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In the 100ft Zone, percent of Natural Vegetation compared to the Entire Basin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</si>
  <si>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In the 200ft Zone, percent of Natural Vegetation compared to the Entire Basin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</si>
  <si>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In the 300ft Zone, percent of Natural Vegetation compared to the Entire Basin</t>
    </r>
  </si>
  <si>
    <t>4-Class Simplified Land Cover is defined as: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</si>
  <si>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Non-vegetation: developed, barren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</si>
  <si>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Natural Vegetation (NV): forest (deciduous forest, coniferous forest, forested wetland, utility right-of-way), wetland (non-forested wetlands, tidal wetlands)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</si>
  <si>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Other Vegetation: turf &amp; grass, other grass &amp; agriculture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</si>
  <si>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</t>
    </r>
  </si>
  <si>
    <t xml:space="preserve">Information created as part of the UConn CLEAR Riparian Buffers project funded by the Long Island Sound Study.  Visit the web site for more information. </t>
  </si>
  <si>
    <t>http://clear.uconn.edu/projects/riparian_buffer/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</si>
</sst>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"/>
    <numFmt numFmtId="166" formatCode="0.0%"/>
    <numFmt numFmtId="167" formatCode="0.0_);[Red]\(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2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19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1428750</xdr:colOff>
      <xdr:row>33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ear.uconn.edu/projects/landscape/category_description.htm" TargetMode="External" /><Relationship Id="rId2" Type="http://schemas.openxmlformats.org/officeDocument/2006/relationships/hyperlink" Target="http://clear.uconn.edu/projects/riparian_buffer/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1"/>
  <sheetViews>
    <sheetView workbookViewId="0" topLeftCell="A1">
      <selection activeCell="A1" sqref="A1:AJ169"/>
    </sheetView>
  </sheetViews>
  <sheetFormatPr defaultColWidth="9.140625" defaultRowHeight="12.75"/>
  <cols>
    <col min="1" max="1" width="6.7109375" style="0" bestFit="1" customWidth="1"/>
    <col min="2" max="2" width="6.8515625" style="0" customWidth="1"/>
    <col min="3" max="3" width="5.7109375" style="0" bestFit="1" customWidth="1"/>
    <col min="4" max="4" width="7.7109375" style="0" bestFit="1" customWidth="1"/>
    <col min="5" max="5" width="8.140625" style="0" bestFit="1" customWidth="1"/>
    <col min="6" max="6" width="8.28125" style="0" customWidth="1"/>
    <col min="7" max="7" width="6.57421875" style="0" bestFit="1" customWidth="1"/>
    <col min="8" max="8" width="6.28125" style="0" bestFit="1" customWidth="1"/>
    <col min="9" max="9" width="7.00390625" style="0" bestFit="1" customWidth="1"/>
    <col min="10" max="10" width="6.28125" style="0" bestFit="1" customWidth="1"/>
    <col min="11" max="11" width="5.7109375" style="0" bestFit="1" customWidth="1"/>
    <col min="12" max="12" width="4.8515625" style="0" bestFit="1" customWidth="1"/>
    <col min="14" max="14" width="7.140625" style="0" customWidth="1"/>
    <col min="15" max="16" width="6.57421875" style="0" bestFit="1" customWidth="1"/>
    <col min="17" max="18" width="7.57421875" style="0" bestFit="1" customWidth="1"/>
    <col min="19" max="20" width="6.57421875" style="0" bestFit="1" customWidth="1"/>
    <col min="21" max="21" width="7.57421875" style="0" bestFit="1" customWidth="1"/>
    <col min="22" max="22" width="7.421875" style="0" customWidth="1"/>
    <col min="23" max="23" width="5.28125" style="0" bestFit="1" customWidth="1"/>
    <col min="24" max="27" width="6.28125" style="0" bestFit="1" customWidth="1"/>
    <col min="28" max="28" width="5.7109375" style="0" bestFit="1" customWidth="1"/>
    <col min="29" max="29" width="7.28125" style="0" customWidth="1"/>
    <col min="30" max="30" width="9.00390625" style="0" bestFit="1" customWidth="1"/>
    <col min="31" max="31" width="7.8515625" style="0" bestFit="1" customWidth="1"/>
    <col min="32" max="32" width="7.57421875" style="0" bestFit="1" customWidth="1"/>
    <col min="33" max="33" width="6.57421875" style="0" customWidth="1"/>
    <col min="34" max="34" width="9.00390625" style="0" bestFit="1" customWidth="1"/>
    <col min="35" max="35" width="7.8515625" style="0" bestFit="1" customWidth="1"/>
    <col min="36" max="36" width="6.28125" style="0" bestFit="1" customWidth="1"/>
  </cols>
  <sheetData>
    <row r="1" spans="2:40" ht="12.75" customHeight="1" thickBo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N1" t="s">
        <v>1</v>
      </c>
      <c r="V1" t="s">
        <v>2</v>
      </c>
      <c r="AC1" t="s">
        <v>1</v>
      </c>
      <c r="AG1" t="s">
        <v>2</v>
      </c>
      <c r="AN1" t="s">
        <v>3</v>
      </c>
    </row>
    <row r="2" spans="1:41" ht="39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5</v>
      </c>
      <c r="O2" s="2" t="s">
        <v>17</v>
      </c>
      <c r="P2" s="2" t="s">
        <v>18</v>
      </c>
      <c r="Q2" s="2" t="s">
        <v>19</v>
      </c>
      <c r="R2" s="2" t="s">
        <v>10</v>
      </c>
      <c r="S2" s="2" t="s">
        <v>20</v>
      </c>
      <c r="T2" s="2" t="s">
        <v>14</v>
      </c>
      <c r="U2" s="2" t="s">
        <v>16</v>
      </c>
      <c r="V2" s="2" t="s">
        <v>5</v>
      </c>
      <c r="W2" s="2" t="s">
        <v>17</v>
      </c>
      <c r="X2" s="2" t="s">
        <v>18</v>
      </c>
      <c r="Y2" s="2" t="s">
        <v>19</v>
      </c>
      <c r="Z2" s="2" t="s">
        <v>10</v>
      </c>
      <c r="AA2" s="2" t="s">
        <v>20</v>
      </c>
      <c r="AB2" s="2" t="s">
        <v>14</v>
      </c>
      <c r="AC2" s="3" t="s">
        <v>21</v>
      </c>
      <c r="AD2" s="2" t="s">
        <v>22</v>
      </c>
      <c r="AE2" s="2" t="s">
        <v>23</v>
      </c>
      <c r="AF2" s="2" t="s">
        <v>10</v>
      </c>
      <c r="AG2" s="3" t="s">
        <v>21</v>
      </c>
      <c r="AH2" s="2" t="s">
        <v>22</v>
      </c>
      <c r="AI2" s="2" t="s">
        <v>23</v>
      </c>
      <c r="AJ2" s="2" t="s">
        <v>10</v>
      </c>
      <c r="AN2" s="4" t="s">
        <v>24</v>
      </c>
      <c r="AO2" s="4" t="s">
        <v>25</v>
      </c>
    </row>
    <row r="3" spans="1:41" ht="12.75">
      <c r="A3" s="5">
        <v>1001</v>
      </c>
      <c r="B3" s="6">
        <v>398.1591</v>
      </c>
      <c r="C3" s="6">
        <v>40.7538</v>
      </c>
      <c r="D3" s="6">
        <v>811.2066</v>
      </c>
      <c r="E3" s="6">
        <v>5011.9539</v>
      </c>
      <c r="F3" s="6">
        <v>307.9006</v>
      </c>
      <c r="G3" s="6">
        <v>162.2604</v>
      </c>
      <c r="H3" s="6">
        <v>72.7734</v>
      </c>
      <c r="I3" s="6">
        <v>496.6423</v>
      </c>
      <c r="J3" s="6">
        <v>0</v>
      </c>
      <c r="K3" s="6">
        <v>37.5554</v>
      </c>
      <c r="L3" s="6">
        <v>0</v>
      </c>
      <c r="M3" s="7">
        <f aca="true" t="shared" si="0" ref="M3:M34">SUM(B3:L3)</f>
        <v>7339.205500000001</v>
      </c>
      <c r="N3" s="7">
        <f aca="true" t="shared" si="1" ref="N3:N34">B3</f>
        <v>398.1591</v>
      </c>
      <c r="O3" s="7">
        <f aca="true" t="shared" si="2" ref="O3:O34">C3</f>
        <v>40.7538</v>
      </c>
      <c r="P3" s="7">
        <f aca="true" t="shared" si="3" ref="P3:P34">D3</f>
        <v>811.2066</v>
      </c>
      <c r="Q3" s="7">
        <f aca="true" t="shared" si="4" ref="Q3:Q34">E3+F3+I3+L3</f>
        <v>5816.496800000001</v>
      </c>
      <c r="R3" s="7">
        <f aca="true" t="shared" si="5" ref="R3:R34">G3</f>
        <v>162.2604</v>
      </c>
      <c r="S3" s="7">
        <f aca="true" t="shared" si="6" ref="S3:S34">H3+J3</f>
        <v>72.7734</v>
      </c>
      <c r="T3" s="7">
        <f aca="true" t="shared" si="7" ref="T3:T34">K3</f>
        <v>37.5554</v>
      </c>
      <c r="U3" s="7">
        <f aca="true" t="shared" si="8" ref="U3:U34">SUM(N3:T3)</f>
        <v>7339.205500000001</v>
      </c>
      <c r="V3" s="8">
        <f aca="true" t="shared" si="9" ref="V3:V34">N3/$U3</f>
        <v>0.054250981254033555</v>
      </c>
      <c r="W3" s="8">
        <f aca="true" t="shared" si="10" ref="W3:W34">O3/$U3</f>
        <v>0.0055528898870593</v>
      </c>
      <c r="X3" s="8">
        <f aca="true" t="shared" si="11" ref="X3:X34">P3/$U3</f>
        <v>0.11053057446068242</v>
      </c>
      <c r="Y3" s="8">
        <f aca="true" t="shared" si="12" ref="Y3:Y34">Q3/$U3</f>
        <v>0.7925240409196881</v>
      </c>
      <c r="Z3" s="8">
        <f aca="true" t="shared" si="13" ref="Z3:Z34">R3/$U3</f>
        <v>0.022108714628579346</v>
      </c>
      <c r="AA3" s="8">
        <f aca="true" t="shared" si="14" ref="AA3:AA34">S3/$U3</f>
        <v>0.00991570545340364</v>
      </c>
      <c r="AB3" s="8">
        <f aca="true" t="shared" si="15" ref="AB3:AB34">T3/$U3</f>
        <v>0.005117093396553618</v>
      </c>
      <c r="AC3" s="7">
        <f aca="true" t="shared" si="16" ref="AC3:AC34">B3+K3</f>
        <v>435.71450000000004</v>
      </c>
      <c r="AD3" s="7">
        <f aca="true" t="shared" si="17" ref="AD3:AD34">E3+F3+H3+I3+J3+L3</f>
        <v>5889.270200000001</v>
      </c>
      <c r="AE3" s="7">
        <f aca="true" t="shared" si="18" ref="AE3:AE34">C3+D3</f>
        <v>851.9603999999999</v>
      </c>
      <c r="AF3" s="7">
        <f aca="true" t="shared" si="19" ref="AF3:AF34">G3</f>
        <v>162.2604</v>
      </c>
      <c r="AG3" s="8">
        <f aca="true" t="shared" si="20" ref="AG3:AG34">AC3/$U3</f>
        <v>0.059368074650587174</v>
      </c>
      <c r="AH3" s="8">
        <f aca="true" t="shared" si="21" ref="AH3:AH34">AD3/$U3</f>
        <v>0.8024397463730918</v>
      </c>
      <c r="AI3" s="8">
        <f aca="true" t="shared" si="22" ref="AI3:AI34">AE3/$U3</f>
        <v>0.11608346434774171</v>
      </c>
      <c r="AJ3" s="8">
        <f aca="true" t="shared" si="23" ref="AJ3:AJ34">AF3/$U3</f>
        <v>0.022108714628579346</v>
      </c>
      <c r="AN3" s="9">
        <v>0</v>
      </c>
      <c r="AO3" s="10">
        <v>0</v>
      </c>
    </row>
    <row r="4" spans="1:41" ht="12.75">
      <c r="A4" s="5">
        <v>1002</v>
      </c>
      <c r="B4" s="6">
        <v>263.4685</v>
      </c>
      <c r="C4" s="6">
        <v>29.6105</v>
      </c>
      <c r="D4" s="6">
        <v>805.2682</v>
      </c>
      <c r="E4" s="6">
        <v>5416.6006</v>
      </c>
      <c r="F4" s="6">
        <v>330.0077</v>
      </c>
      <c r="G4" s="6">
        <v>70.6863</v>
      </c>
      <c r="H4" s="6">
        <v>21.5795</v>
      </c>
      <c r="I4" s="6">
        <v>159.1912</v>
      </c>
      <c r="J4" s="6">
        <v>0</v>
      </c>
      <c r="K4" s="6">
        <v>15.9688</v>
      </c>
      <c r="L4" s="6">
        <v>0</v>
      </c>
      <c r="M4" s="7">
        <f t="shared" si="0"/>
        <v>7112.3813</v>
      </c>
      <c r="N4" s="7">
        <f t="shared" si="1"/>
        <v>263.4685</v>
      </c>
      <c r="O4" s="7">
        <f t="shared" si="2"/>
        <v>29.6105</v>
      </c>
      <c r="P4" s="7">
        <f t="shared" si="3"/>
        <v>805.2682</v>
      </c>
      <c r="Q4" s="7">
        <f t="shared" si="4"/>
        <v>5905.7995</v>
      </c>
      <c r="R4" s="7">
        <f t="shared" si="5"/>
        <v>70.6863</v>
      </c>
      <c r="S4" s="7">
        <f t="shared" si="6"/>
        <v>21.5795</v>
      </c>
      <c r="T4" s="7">
        <f t="shared" si="7"/>
        <v>15.9688</v>
      </c>
      <c r="U4" s="7">
        <f t="shared" si="8"/>
        <v>7112.3813</v>
      </c>
      <c r="V4" s="8">
        <f t="shared" si="9"/>
        <v>0.0370436410657567</v>
      </c>
      <c r="W4" s="8">
        <f t="shared" si="10"/>
        <v>0.0041632329245340095</v>
      </c>
      <c r="X4" s="8">
        <f t="shared" si="11"/>
        <v>0.11322061712298805</v>
      </c>
      <c r="Y4" s="8">
        <f t="shared" si="12"/>
        <v>0.8303547364649868</v>
      </c>
      <c r="Z4" s="8">
        <f t="shared" si="13"/>
        <v>0.009938485722074546</v>
      </c>
      <c r="AA4" s="8">
        <f t="shared" si="14"/>
        <v>0.0030340752400324768</v>
      </c>
      <c r="AB4" s="8">
        <f t="shared" si="15"/>
        <v>0.002245211459627453</v>
      </c>
      <c r="AC4" s="7">
        <f t="shared" si="16"/>
        <v>279.4373</v>
      </c>
      <c r="AD4" s="7">
        <f t="shared" si="17"/>
        <v>5927.379</v>
      </c>
      <c r="AE4" s="7">
        <f t="shared" si="18"/>
        <v>834.8787</v>
      </c>
      <c r="AF4" s="7">
        <f t="shared" si="19"/>
        <v>70.6863</v>
      </c>
      <c r="AG4" s="8">
        <f t="shared" si="20"/>
        <v>0.039288852525384145</v>
      </c>
      <c r="AH4" s="8">
        <f t="shared" si="21"/>
        <v>0.8333888117050192</v>
      </c>
      <c r="AI4" s="8">
        <f t="shared" si="22"/>
        <v>0.11738385004752205</v>
      </c>
      <c r="AJ4" s="8">
        <f t="shared" si="23"/>
        <v>0.009938485722074546</v>
      </c>
      <c r="AN4" s="9">
        <v>0.05</v>
      </c>
      <c r="AO4" s="10">
        <v>2</v>
      </c>
    </row>
    <row r="5" spans="1:41" ht="12.75">
      <c r="A5" s="5">
        <v>1003</v>
      </c>
      <c r="B5" s="6">
        <v>380.5253</v>
      </c>
      <c r="C5" s="6">
        <v>46.3767</v>
      </c>
      <c r="D5" s="6">
        <v>588.2235</v>
      </c>
      <c r="E5" s="6">
        <v>2016.2954</v>
      </c>
      <c r="F5" s="6">
        <v>51.4599</v>
      </c>
      <c r="G5" s="6">
        <v>10.1014</v>
      </c>
      <c r="H5" s="6">
        <v>33.5172</v>
      </c>
      <c r="I5" s="6">
        <v>48.8331</v>
      </c>
      <c r="J5" s="6">
        <v>0</v>
      </c>
      <c r="K5" s="6">
        <v>108.1309</v>
      </c>
      <c r="L5" s="6">
        <v>0</v>
      </c>
      <c r="M5" s="7">
        <f t="shared" si="0"/>
        <v>3283.4633999999996</v>
      </c>
      <c r="N5" s="7">
        <f t="shared" si="1"/>
        <v>380.5253</v>
      </c>
      <c r="O5" s="7">
        <f t="shared" si="2"/>
        <v>46.3767</v>
      </c>
      <c r="P5" s="7">
        <f t="shared" si="3"/>
        <v>588.2235</v>
      </c>
      <c r="Q5" s="7">
        <f t="shared" si="4"/>
        <v>2116.5883999999996</v>
      </c>
      <c r="R5" s="7">
        <f t="shared" si="5"/>
        <v>10.1014</v>
      </c>
      <c r="S5" s="7">
        <f t="shared" si="6"/>
        <v>33.5172</v>
      </c>
      <c r="T5" s="7">
        <f t="shared" si="7"/>
        <v>108.1309</v>
      </c>
      <c r="U5" s="7">
        <f t="shared" si="8"/>
        <v>3283.4633999999996</v>
      </c>
      <c r="V5" s="8">
        <f t="shared" si="9"/>
        <v>0.1158914395086603</v>
      </c>
      <c r="W5" s="8">
        <f t="shared" si="10"/>
        <v>0.014124323724759656</v>
      </c>
      <c r="X5" s="8">
        <f t="shared" si="11"/>
        <v>0.17914726870413722</v>
      </c>
      <c r="Y5" s="8">
        <f t="shared" si="12"/>
        <v>0.6446206770570367</v>
      </c>
      <c r="Z5" s="8">
        <f t="shared" si="13"/>
        <v>0.003076446656905023</v>
      </c>
      <c r="AA5" s="8">
        <f t="shared" si="14"/>
        <v>0.010207879886829257</v>
      </c>
      <c r="AB5" s="8">
        <f t="shared" si="15"/>
        <v>0.032931964461671785</v>
      </c>
      <c r="AC5" s="7">
        <f t="shared" si="16"/>
        <v>488.6562</v>
      </c>
      <c r="AD5" s="7">
        <f t="shared" si="17"/>
        <v>2150.1056</v>
      </c>
      <c r="AE5" s="7">
        <f t="shared" si="18"/>
        <v>634.6002</v>
      </c>
      <c r="AF5" s="7">
        <f t="shared" si="19"/>
        <v>10.1014</v>
      </c>
      <c r="AG5" s="8">
        <f t="shared" si="20"/>
        <v>0.14882340397033209</v>
      </c>
      <c r="AH5" s="8">
        <f t="shared" si="21"/>
        <v>0.6548285569438661</v>
      </c>
      <c r="AI5" s="8">
        <f t="shared" si="22"/>
        <v>0.19327159242889688</v>
      </c>
      <c r="AJ5" s="8">
        <f t="shared" si="23"/>
        <v>0.003076446656905023</v>
      </c>
      <c r="AN5" s="9">
        <v>0.1</v>
      </c>
      <c r="AO5" s="10">
        <v>2</v>
      </c>
    </row>
    <row r="6" spans="1:41" ht="12.75">
      <c r="A6" s="5">
        <v>1004</v>
      </c>
      <c r="B6" s="6">
        <v>880.7841</v>
      </c>
      <c r="C6" s="6">
        <v>149.9124</v>
      </c>
      <c r="D6" s="6">
        <v>1678.1599</v>
      </c>
      <c r="E6" s="6">
        <v>6497.0927</v>
      </c>
      <c r="F6" s="6">
        <v>212.9694</v>
      </c>
      <c r="G6" s="6">
        <v>80.9362</v>
      </c>
      <c r="H6" s="6">
        <v>279.3852</v>
      </c>
      <c r="I6" s="6">
        <v>661.1986</v>
      </c>
      <c r="J6" s="6">
        <v>0</v>
      </c>
      <c r="K6" s="6">
        <v>149.2414</v>
      </c>
      <c r="L6" s="6">
        <v>1.129</v>
      </c>
      <c r="M6" s="7">
        <f t="shared" si="0"/>
        <v>10590.808900000002</v>
      </c>
      <c r="N6" s="7">
        <f t="shared" si="1"/>
        <v>880.7841</v>
      </c>
      <c r="O6" s="7">
        <f t="shared" si="2"/>
        <v>149.9124</v>
      </c>
      <c r="P6" s="7">
        <f t="shared" si="3"/>
        <v>1678.1599</v>
      </c>
      <c r="Q6" s="7">
        <f t="shared" si="4"/>
        <v>7372.3897</v>
      </c>
      <c r="R6" s="7">
        <f t="shared" si="5"/>
        <v>80.9362</v>
      </c>
      <c r="S6" s="7">
        <f t="shared" si="6"/>
        <v>279.3852</v>
      </c>
      <c r="T6" s="7">
        <f t="shared" si="7"/>
        <v>149.2414</v>
      </c>
      <c r="U6" s="7">
        <f t="shared" si="8"/>
        <v>10590.808900000002</v>
      </c>
      <c r="V6" s="8">
        <f t="shared" si="9"/>
        <v>0.08316495069607005</v>
      </c>
      <c r="W6" s="8">
        <f t="shared" si="10"/>
        <v>0.01415495279118859</v>
      </c>
      <c r="X6" s="8">
        <f t="shared" si="11"/>
        <v>0.15845436508631552</v>
      </c>
      <c r="Y6" s="8">
        <f t="shared" si="12"/>
        <v>0.6961120505158014</v>
      </c>
      <c r="Z6" s="8">
        <f t="shared" si="13"/>
        <v>0.007642116930275267</v>
      </c>
      <c r="AA6" s="8">
        <f t="shared" si="14"/>
        <v>0.026379968011697383</v>
      </c>
      <c r="AB6" s="8">
        <f t="shared" si="15"/>
        <v>0.014091595968651645</v>
      </c>
      <c r="AC6" s="7">
        <f t="shared" si="16"/>
        <v>1030.0255</v>
      </c>
      <c r="AD6" s="7">
        <f t="shared" si="17"/>
        <v>7651.774899999999</v>
      </c>
      <c r="AE6" s="7">
        <f t="shared" si="18"/>
        <v>1828.0723</v>
      </c>
      <c r="AF6" s="7">
        <f t="shared" si="19"/>
        <v>80.9362</v>
      </c>
      <c r="AG6" s="8">
        <f t="shared" si="20"/>
        <v>0.0972565466647217</v>
      </c>
      <c r="AH6" s="8">
        <f t="shared" si="21"/>
        <v>0.7224920185274987</v>
      </c>
      <c r="AI6" s="8">
        <f t="shared" si="22"/>
        <v>0.1726093178775041</v>
      </c>
      <c r="AJ6" s="8">
        <f t="shared" si="23"/>
        <v>0.007642116930275267</v>
      </c>
      <c r="AN6" s="9">
        <v>0.15</v>
      </c>
      <c r="AO6" s="10">
        <v>0</v>
      </c>
    </row>
    <row r="7" spans="1:41" ht="12.75">
      <c r="A7" s="5">
        <v>2000</v>
      </c>
      <c r="B7" s="6">
        <v>7808.127100000001</v>
      </c>
      <c r="C7" s="6">
        <v>1868.3126000000002</v>
      </c>
      <c r="D7" s="6">
        <v>2029.6048999999998</v>
      </c>
      <c r="E7" s="6">
        <v>11087.707900000001</v>
      </c>
      <c r="F7" s="6">
        <v>267.14709999999997</v>
      </c>
      <c r="G7" s="6">
        <v>579.2295999999999</v>
      </c>
      <c r="H7" s="6">
        <v>95.6083</v>
      </c>
      <c r="I7" s="6">
        <v>1322.8654999999999</v>
      </c>
      <c r="J7" s="6">
        <v>1282.8834000000002</v>
      </c>
      <c r="K7" s="6">
        <v>942.2197000000001</v>
      </c>
      <c r="L7" s="6">
        <v>98.7688</v>
      </c>
      <c r="M7" s="7">
        <f t="shared" si="0"/>
        <v>27382.4749</v>
      </c>
      <c r="N7" s="7">
        <f t="shared" si="1"/>
        <v>7808.127100000001</v>
      </c>
      <c r="O7" s="7">
        <f t="shared" si="2"/>
        <v>1868.3126000000002</v>
      </c>
      <c r="P7" s="7">
        <f t="shared" si="3"/>
        <v>2029.6048999999998</v>
      </c>
      <c r="Q7" s="7">
        <f t="shared" si="4"/>
        <v>12776.489300000001</v>
      </c>
      <c r="R7" s="7">
        <f t="shared" si="5"/>
        <v>579.2295999999999</v>
      </c>
      <c r="S7" s="7">
        <f t="shared" si="6"/>
        <v>1378.4917000000003</v>
      </c>
      <c r="T7" s="7">
        <f t="shared" si="7"/>
        <v>942.2197000000001</v>
      </c>
      <c r="U7" s="7">
        <f t="shared" si="8"/>
        <v>27382.4749</v>
      </c>
      <c r="V7" s="8">
        <f t="shared" si="9"/>
        <v>0.28515052523612466</v>
      </c>
      <c r="W7" s="8">
        <f t="shared" si="10"/>
        <v>0.06823023144631825</v>
      </c>
      <c r="X7" s="8">
        <f t="shared" si="11"/>
        <v>0.07412057921762213</v>
      </c>
      <c r="Y7" s="8">
        <f t="shared" si="12"/>
        <v>0.4665936642564037</v>
      </c>
      <c r="Z7" s="8">
        <f t="shared" si="13"/>
        <v>0.02115329611787574</v>
      </c>
      <c r="AA7" s="8">
        <f t="shared" si="14"/>
        <v>0.05034211498537702</v>
      </c>
      <c r="AB7" s="8">
        <f t="shared" si="15"/>
        <v>0.03440958874027855</v>
      </c>
      <c r="AC7" s="7">
        <f t="shared" si="16"/>
        <v>8750.346800000001</v>
      </c>
      <c r="AD7" s="7">
        <f t="shared" si="17"/>
        <v>14154.981000000002</v>
      </c>
      <c r="AE7" s="7">
        <f t="shared" si="18"/>
        <v>3897.9175</v>
      </c>
      <c r="AF7" s="7">
        <f t="shared" si="19"/>
        <v>579.2295999999999</v>
      </c>
      <c r="AG7" s="8">
        <f t="shared" si="20"/>
        <v>0.3195601139764032</v>
      </c>
      <c r="AH7" s="8">
        <f t="shared" si="21"/>
        <v>0.5169357792417807</v>
      </c>
      <c r="AI7" s="8">
        <f t="shared" si="22"/>
        <v>0.14235081066394037</v>
      </c>
      <c r="AJ7" s="8">
        <f t="shared" si="23"/>
        <v>0.02115329611787574</v>
      </c>
      <c r="AN7" s="9">
        <v>0.2</v>
      </c>
      <c r="AO7" s="10">
        <v>2</v>
      </c>
    </row>
    <row r="8" spans="1:41" ht="12.75">
      <c r="A8" s="5">
        <v>2101</v>
      </c>
      <c r="B8" s="6">
        <v>1046.8888</v>
      </c>
      <c r="C8" s="6">
        <v>328.2359</v>
      </c>
      <c r="D8" s="6">
        <v>1674.4335</v>
      </c>
      <c r="E8" s="6">
        <v>3523.7297</v>
      </c>
      <c r="F8" s="6">
        <v>82.2389</v>
      </c>
      <c r="G8" s="6">
        <v>124.2336</v>
      </c>
      <c r="H8" s="6">
        <v>117.0681</v>
      </c>
      <c r="I8" s="6">
        <v>811.0894</v>
      </c>
      <c r="J8" s="6">
        <v>83.8032</v>
      </c>
      <c r="K8" s="6">
        <v>68.791</v>
      </c>
      <c r="L8" s="6">
        <v>30.6923</v>
      </c>
      <c r="M8" s="7">
        <f t="shared" si="0"/>
        <v>7891.2044</v>
      </c>
      <c r="N8" s="7">
        <f t="shared" si="1"/>
        <v>1046.8888</v>
      </c>
      <c r="O8" s="7">
        <f t="shared" si="2"/>
        <v>328.2359</v>
      </c>
      <c r="P8" s="7">
        <f t="shared" si="3"/>
        <v>1674.4335</v>
      </c>
      <c r="Q8" s="7">
        <f t="shared" si="4"/>
        <v>4447.7503</v>
      </c>
      <c r="R8" s="7">
        <f t="shared" si="5"/>
        <v>124.2336</v>
      </c>
      <c r="S8" s="7">
        <f t="shared" si="6"/>
        <v>200.87130000000002</v>
      </c>
      <c r="T8" s="7">
        <f t="shared" si="7"/>
        <v>68.791</v>
      </c>
      <c r="U8" s="7">
        <f t="shared" si="8"/>
        <v>7891.204399999999</v>
      </c>
      <c r="V8" s="8">
        <f t="shared" si="9"/>
        <v>0.13266527477098428</v>
      </c>
      <c r="W8" s="8">
        <f t="shared" si="10"/>
        <v>0.041595158782099226</v>
      </c>
      <c r="X8" s="8">
        <f t="shared" si="11"/>
        <v>0.2121898527935736</v>
      </c>
      <c r="Y8" s="8">
        <f t="shared" si="12"/>
        <v>0.5636338985212448</v>
      </c>
      <c r="Z8" s="8">
        <f t="shared" si="13"/>
        <v>0.015743300224234466</v>
      </c>
      <c r="AA8" s="8">
        <f t="shared" si="14"/>
        <v>0.02545508769231729</v>
      </c>
      <c r="AB8" s="8">
        <f t="shared" si="15"/>
        <v>0.008717427215546464</v>
      </c>
      <c r="AC8" s="7">
        <f t="shared" si="16"/>
        <v>1115.6798</v>
      </c>
      <c r="AD8" s="7">
        <f t="shared" si="17"/>
        <v>4648.6215999999995</v>
      </c>
      <c r="AE8" s="7">
        <f t="shared" si="18"/>
        <v>2002.6694000000002</v>
      </c>
      <c r="AF8" s="7">
        <f t="shared" si="19"/>
        <v>124.2336</v>
      </c>
      <c r="AG8" s="8">
        <f t="shared" si="20"/>
        <v>0.14138270198653075</v>
      </c>
      <c r="AH8" s="8">
        <f t="shared" si="21"/>
        <v>0.5890889862135621</v>
      </c>
      <c r="AI8" s="8">
        <f t="shared" si="22"/>
        <v>0.25378501157567285</v>
      </c>
      <c r="AJ8" s="8">
        <f t="shared" si="23"/>
        <v>0.015743300224234466</v>
      </c>
      <c r="AN8" s="9">
        <v>0.25</v>
      </c>
      <c r="AO8" s="10">
        <v>5</v>
      </c>
    </row>
    <row r="9" spans="1:41" ht="12.75">
      <c r="A9" s="5">
        <v>2102</v>
      </c>
      <c r="B9" s="6">
        <v>489.716</v>
      </c>
      <c r="C9" s="6">
        <v>85.6804</v>
      </c>
      <c r="D9" s="6">
        <v>697.6173</v>
      </c>
      <c r="E9" s="6">
        <v>2942.7709</v>
      </c>
      <c r="F9" s="6">
        <v>54.829</v>
      </c>
      <c r="G9" s="6">
        <v>138.5263</v>
      </c>
      <c r="H9" s="6">
        <v>11.9811</v>
      </c>
      <c r="I9" s="6">
        <v>290.2193</v>
      </c>
      <c r="J9" s="6">
        <v>37.0867</v>
      </c>
      <c r="K9" s="6">
        <v>31.1007</v>
      </c>
      <c r="L9" s="6">
        <v>46.2611</v>
      </c>
      <c r="M9" s="7">
        <f t="shared" si="0"/>
        <v>4825.788799999999</v>
      </c>
      <c r="N9" s="7">
        <f t="shared" si="1"/>
        <v>489.716</v>
      </c>
      <c r="O9" s="7">
        <f t="shared" si="2"/>
        <v>85.6804</v>
      </c>
      <c r="P9" s="7">
        <f t="shared" si="3"/>
        <v>697.6173</v>
      </c>
      <c r="Q9" s="7">
        <f t="shared" si="4"/>
        <v>3334.0803</v>
      </c>
      <c r="R9" s="7">
        <f t="shared" si="5"/>
        <v>138.5263</v>
      </c>
      <c r="S9" s="7">
        <f t="shared" si="6"/>
        <v>49.0678</v>
      </c>
      <c r="T9" s="7">
        <f t="shared" si="7"/>
        <v>31.1007</v>
      </c>
      <c r="U9" s="7">
        <f t="shared" si="8"/>
        <v>4825.7888</v>
      </c>
      <c r="V9" s="8">
        <f t="shared" si="9"/>
        <v>0.10147895407275179</v>
      </c>
      <c r="W9" s="8">
        <f t="shared" si="10"/>
        <v>0.01775469328454656</v>
      </c>
      <c r="X9" s="8">
        <f t="shared" si="11"/>
        <v>0.14456026339155165</v>
      </c>
      <c r="Y9" s="8">
        <f t="shared" si="12"/>
        <v>0.6908881507620059</v>
      </c>
      <c r="Z9" s="8">
        <f t="shared" si="13"/>
        <v>0.028705421173840014</v>
      </c>
      <c r="AA9" s="8">
        <f t="shared" si="14"/>
        <v>0.010167829972169523</v>
      </c>
      <c r="AB9" s="8">
        <f t="shared" si="15"/>
        <v>0.0064446873431344524</v>
      </c>
      <c r="AC9" s="7">
        <f t="shared" si="16"/>
        <v>520.8167</v>
      </c>
      <c r="AD9" s="7">
        <f t="shared" si="17"/>
        <v>3383.1481</v>
      </c>
      <c r="AE9" s="7">
        <f t="shared" si="18"/>
        <v>783.2977</v>
      </c>
      <c r="AF9" s="7">
        <f t="shared" si="19"/>
        <v>138.5263</v>
      </c>
      <c r="AG9" s="8">
        <f t="shared" si="20"/>
        <v>0.10792364141588624</v>
      </c>
      <c r="AH9" s="8">
        <f t="shared" si="21"/>
        <v>0.7010559807341754</v>
      </c>
      <c r="AI9" s="8">
        <f t="shared" si="22"/>
        <v>0.1623149566760982</v>
      </c>
      <c r="AJ9" s="8">
        <f t="shared" si="23"/>
        <v>0.028705421173840014</v>
      </c>
      <c r="AN9" s="9">
        <v>0.3</v>
      </c>
      <c r="AO9" s="10">
        <v>5</v>
      </c>
    </row>
    <row r="10" spans="1:41" ht="12.75">
      <c r="A10" s="5">
        <v>2103</v>
      </c>
      <c r="B10" s="6">
        <v>498.4054</v>
      </c>
      <c r="C10" s="6">
        <v>130.0038</v>
      </c>
      <c r="D10" s="6">
        <v>409.0958</v>
      </c>
      <c r="E10" s="6">
        <v>2597.019</v>
      </c>
      <c r="F10" s="6">
        <v>21.1854</v>
      </c>
      <c r="G10" s="6">
        <v>14.6927</v>
      </c>
      <c r="H10" s="6">
        <v>44.7658</v>
      </c>
      <c r="I10" s="6">
        <v>194.6527</v>
      </c>
      <c r="J10" s="6">
        <v>0</v>
      </c>
      <c r="K10" s="6">
        <v>54.0464</v>
      </c>
      <c r="L10" s="6">
        <v>0</v>
      </c>
      <c r="M10" s="7">
        <f t="shared" si="0"/>
        <v>3963.867</v>
      </c>
      <c r="N10" s="7">
        <f t="shared" si="1"/>
        <v>498.4054</v>
      </c>
      <c r="O10" s="7">
        <f t="shared" si="2"/>
        <v>130.0038</v>
      </c>
      <c r="P10" s="7">
        <f t="shared" si="3"/>
        <v>409.0958</v>
      </c>
      <c r="Q10" s="7">
        <f t="shared" si="4"/>
        <v>2812.8570999999997</v>
      </c>
      <c r="R10" s="7">
        <f t="shared" si="5"/>
        <v>14.6927</v>
      </c>
      <c r="S10" s="7">
        <f t="shared" si="6"/>
        <v>44.7658</v>
      </c>
      <c r="T10" s="7">
        <f t="shared" si="7"/>
        <v>54.0464</v>
      </c>
      <c r="U10" s="7">
        <f t="shared" si="8"/>
        <v>3963.867</v>
      </c>
      <c r="V10" s="8">
        <f t="shared" si="9"/>
        <v>0.12573716524797626</v>
      </c>
      <c r="W10" s="8">
        <f t="shared" si="10"/>
        <v>0.03279721544643148</v>
      </c>
      <c r="X10" s="8">
        <f t="shared" si="11"/>
        <v>0.10320623774712925</v>
      </c>
      <c r="Y10" s="8">
        <f t="shared" si="12"/>
        <v>0.7096244904281601</v>
      </c>
      <c r="Z10" s="8">
        <f t="shared" si="13"/>
        <v>0.0037066581699133697</v>
      </c>
      <c r="AA10" s="8">
        <f t="shared" si="14"/>
        <v>0.011293466708141317</v>
      </c>
      <c r="AB10" s="8">
        <f t="shared" si="15"/>
        <v>0.01363476625224812</v>
      </c>
      <c r="AC10" s="7">
        <f t="shared" si="16"/>
        <v>552.4517999999999</v>
      </c>
      <c r="AD10" s="7">
        <f t="shared" si="17"/>
        <v>2857.6229</v>
      </c>
      <c r="AE10" s="7">
        <f t="shared" si="18"/>
        <v>539.0996</v>
      </c>
      <c r="AF10" s="7">
        <f t="shared" si="19"/>
        <v>14.6927</v>
      </c>
      <c r="AG10" s="8">
        <f t="shared" si="20"/>
        <v>0.13937193150022437</v>
      </c>
      <c r="AH10" s="8">
        <f t="shared" si="21"/>
        <v>0.7209179571363015</v>
      </c>
      <c r="AI10" s="8">
        <f t="shared" si="22"/>
        <v>0.13600345319356072</v>
      </c>
      <c r="AJ10" s="8">
        <f t="shared" si="23"/>
        <v>0.0037066581699133697</v>
      </c>
      <c r="AN10" s="9">
        <v>0.35</v>
      </c>
      <c r="AO10" s="10">
        <v>0</v>
      </c>
    </row>
    <row r="11" spans="1:41" ht="12.75">
      <c r="A11" s="5">
        <v>2104</v>
      </c>
      <c r="B11" s="6">
        <v>468.7681</v>
      </c>
      <c r="C11" s="6">
        <v>67.1779</v>
      </c>
      <c r="D11" s="6">
        <v>732.7717</v>
      </c>
      <c r="E11" s="6">
        <v>3772.0355</v>
      </c>
      <c r="F11" s="6">
        <v>105.0075</v>
      </c>
      <c r="G11" s="6">
        <v>161.7953</v>
      </c>
      <c r="H11" s="6">
        <v>61.5249</v>
      </c>
      <c r="I11" s="6">
        <v>252.5984</v>
      </c>
      <c r="J11" s="6">
        <v>0.4592</v>
      </c>
      <c r="K11" s="6">
        <v>83.1582</v>
      </c>
      <c r="L11" s="6">
        <v>9.8215</v>
      </c>
      <c r="M11" s="7">
        <f t="shared" si="0"/>
        <v>5715.1182</v>
      </c>
      <c r="N11" s="7">
        <f t="shared" si="1"/>
        <v>468.7681</v>
      </c>
      <c r="O11" s="7">
        <f t="shared" si="2"/>
        <v>67.1779</v>
      </c>
      <c r="P11" s="7">
        <f t="shared" si="3"/>
        <v>732.7717</v>
      </c>
      <c r="Q11" s="7">
        <f t="shared" si="4"/>
        <v>4139.4629</v>
      </c>
      <c r="R11" s="7">
        <f t="shared" si="5"/>
        <v>161.7953</v>
      </c>
      <c r="S11" s="7">
        <f t="shared" si="6"/>
        <v>61.984100000000005</v>
      </c>
      <c r="T11" s="7">
        <f t="shared" si="7"/>
        <v>83.1582</v>
      </c>
      <c r="U11" s="7">
        <f t="shared" si="8"/>
        <v>5715.1182</v>
      </c>
      <c r="V11" s="8">
        <f t="shared" si="9"/>
        <v>0.08202246805674115</v>
      </c>
      <c r="W11" s="8">
        <f t="shared" si="10"/>
        <v>0.011754420057313949</v>
      </c>
      <c r="X11" s="8">
        <f t="shared" si="11"/>
        <v>0.12821636829838445</v>
      </c>
      <c r="Y11" s="8">
        <f t="shared" si="12"/>
        <v>0.7243004877834374</v>
      </c>
      <c r="Z11" s="8">
        <f t="shared" si="13"/>
        <v>0.028310053149906856</v>
      </c>
      <c r="AA11" s="8">
        <f t="shared" si="14"/>
        <v>0.010845637453307615</v>
      </c>
      <c r="AB11" s="8">
        <f t="shared" si="15"/>
        <v>0.014550565200908704</v>
      </c>
      <c r="AC11" s="7">
        <f t="shared" si="16"/>
        <v>551.9263</v>
      </c>
      <c r="AD11" s="7">
        <f t="shared" si="17"/>
        <v>4201.447</v>
      </c>
      <c r="AE11" s="7">
        <f t="shared" si="18"/>
        <v>799.9496</v>
      </c>
      <c r="AF11" s="7">
        <f t="shared" si="19"/>
        <v>161.7953</v>
      </c>
      <c r="AG11" s="8">
        <f t="shared" si="20"/>
        <v>0.09657303325764986</v>
      </c>
      <c r="AH11" s="8">
        <f t="shared" si="21"/>
        <v>0.7351461252367449</v>
      </c>
      <c r="AI11" s="8">
        <f t="shared" si="22"/>
        <v>0.1399707883556984</v>
      </c>
      <c r="AJ11" s="8">
        <f t="shared" si="23"/>
        <v>0.028310053149906856</v>
      </c>
      <c r="AN11" s="9">
        <v>0.4</v>
      </c>
      <c r="AO11" s="10">
        <v>7</v>
      </c>
    </row>
    <row r="12" spans="1:41" ht="12.75">
      <c r="A12" s="5">
        <v>2105</v>
      </c>
      <c r="B12" s="6">
        <v>625.5551</v>
      </c>
      <c r="C12" s="6">
        <v>95.3439</v>
      </c>
      <c r="D12" s="6">
        <v>437.4497</v>
      </c>
      <c r="E12" s="6">
        <v>2913.939</v>
      </c>
      <c r="F12" s="6">
        <v>162.2438</v>
      </c>
      <c r="G12" s="6">
        <v>12.6776</v>
      </c>
      <c r="H12" s="6">
        <v>20.6611</v>
      </c>
      <c r="I12" s="6">
        <v>427.7411</v>
      </c>
      <c r="J12" s="6">
        <v>0</v>
      </c>
      <c r="K12" s="6">
        <v>108.9803</v>
      </c>
      <c r="L12" s="6">
        <v>30.8412</v>
      </c>
      <c r="M12" s="7">
        <f t="shared" si="0"/>
        <v>4835.4328000000005</v>
      </c>
      <c r="N12" s="7">
        <f t="shared" si="1"/>
        <v>625.5551</v>
      </c>
      <c r="O12" s="7">
        <f t="shared" si="2"/>
        <v>95.3439</v>
      </c>
      <c r="P12" s="7">
        <f t="shared" si="3"/>
        <v>437.4497</v>
      </c>
      <c r="Q12" s="7">
        <f t="shared" si="4"/>
        <v>3534.7651</v>
      </c>
      <c r="R12" s="7">
        <f t="shared" si="5"/>
        <v>12.6776</v>
      </c>
      <c r="S12" s="7">
        <f t="shared" si="6"/>
        <v>20.6611</v>
      </c>
      <c r="T12" s="7">
        <f t="shared" si="7"/>
        <v>108.9803</v>
      </c>
      <c r="U12" s="7">
        <f t="shared" si="8"/>
        <v>4835.4328000000005</v>
      </c>
      <c r="V12" s="8">
        <f t="shared" si="9"/>
        <v>0.12936899877917857</v>
      </c>
      <c r="W12" s="8">
        <f t="shared" si="10"/>
        <v>0.019717759287234845</v>
      </c>
      <c r="X12" s="8">
        <f t="shared" si="11"/>
        <v>0.09046753787995977</v>
      </c>
      <c r="Y12" s="8">
        <f t="shared" si="12"/>
        <v>0.7310131783860174</v>
      </c>
      <c r="Z12" s="8">
        <f t="shared" si="13"/>
        <v>0.0026218128809483193</v>
      </c>
      <c r="AA12" s="8">
        <f t="shared" si="14"/>
        <v>0.004272854334776403</v>
      </c>
      <c r="AB12" s="8">
        <f t="shared" si="15"/>
        <v>0.022537858451884593</v>
      </c>
      <c r="AC12" s="7">
        <f t="shared" si="16"/>
        <v>734.5354</v>
      </c>
      <c r="AD12" s="7">
        <f t="shared" si="17"/>
        <v>3555.4262</v>
      </c>
      <c r="AE12" s="7">
        <f t="shared" si="18"/>
        <v>532.7936</v>
      </c>
      <c r="AF12" s="7">
        <f t="shared" si="19"/>
        <v>12.6776</v>
      </c>
      <c r="AG12" s="8">
        <f t="shared" si="20"/>
        <v>0.15190685723106315</v>
      </c>
      <c r="AH12" s="8">
        <f t="shared" si="21"/>
        <v>0.7352860327207937</v>
      </c>
      <c r="AI12" s="8">
        <f t="shared" si="22"/>
        <v>0.1101852971671946</v>
      </c>
      <c r="AJ12" s="8">
        <f t="shared" si="23"/>
        <v>0.0026218128809483193</v>
      </c>
      <c r="AN12" s="9">
        <v>0.45</v>
      </c>
      <c r="AO12" s="10">
        <v>16</v>
      </c>
    </row>
    <row r="13" spans="1:41" ht="12.75">
      <c r="A13" s="5">
        <v>2106</v>
      </c>
      <c r="B13" s="6">
        <v>967.9631</v>
      </c>
      <c r="C13" s="6">
        <v>189.1516</v>
      </c>
      <c r="D13" s="6">
        <v>190.2865</v>
      </c>
      <c r="E13" s="6">
        <v>864.2101</v>
      </c>
      <c r="F13" s="6">
        <v>19.299</v>
      </c>
      <c r="G13" s="6">
        <v>282.5382</v>
      </c>
      <c r="H13" s="6">
        <v>11.2491</v>
      </c>
      <c r="I13" s="6">
        <v>52.2027</v>
      </c>
      <c r="J13" s="6">
        <v>44.7573</v>
      </c>
      <c r="K13" s="6">
        <v>44.3878</v>
      </c>
      <c r="L13" s="6">
        <v>0.8935</v>
      </c>
      <c r="M13" s="7">
        <f t="shared" si="0"/>
        <v>2666.9389</v>
      </c>
      <c r="N13" s="7">
        <f t="shared" si="1"/>
        <v>967.9631</v>
      </c>
      <c r="O13" s="7">
        <f t="shared" si="2"/>
        <v>189.1516</v>
      </c>
      <c r="P13" s="7">
        <f t="shared" si="3"/>
        <v>190.2865</v>
      </c>
      <c r="Q13" s="7">
        <f t="shared" si="4"/>
        <v>936.6053</v>
      </c>
      <c r="R13" s="7">
        <f t="shared" si="5"/>
        <v>282.5382</v>
      </c>
      <c r="S13" s="7">
        <f t="shared" si="6"/>
        <v>56.0064</v>
      </c>
      <c r="T13" s="7">
        <f t="shared" si="7"/>
        <v>44.3878</v>
      </c>
      <c r="U13" s="7">
        <f t="shared" si="8"/>
        <v>2666.9389</v>
      </c>
      <c r="V13" s="8">
        <f t="shared" si="9"/>
        <v>0.36294910993273977</v>
      </c>
      <c r="W13" s="8">
        <f t="shared" si="10"/>
        <v>0.07092460948392931</v>
      </c>
      <c r="X13" s="8">
        <f t="shared" si="11"/>
        <v>0.07135015354120036</v>
      </c>
      <c r="Y13" s="8">
        <f t="shared" si="12"/>
        <v>0.35119113527497764</v>
      </c>
      <c r="Z13" s="8">
        <f t="shared" si="13"/>
        <v>0.10594100974716744</v>
      </c>
      <c r="AA13" s="8">
        <f t="shared" si="14"/>
        <v>0.02100025613635168</v>
      </c>
      <c r="AB13" s="8">
        <f t="shared" si="15"/>
        <v>0.01664372588363385</v>
      </c>
      <c r="AC13" s="7">
        <f t="shared" si="16"/>
        <v>1012.3509</v>
      </c>
      <c r="AD13" s="7">
        <f t="shared" si="17"/>
        <v>992.6117</v>
      </c>
      <c r="AE13" s="7">
        <f t="shared" si="18"/>
        <v>379.43809999999996</v>
      </c>
      <c r="AF13" s="7">
        <f t="shared" si="19"/>
        <v>282.5382</v>
      </c>
      <c r="AG13" s="8">
        <f t="shared" si="20"/>
        <v>0.3795928358163736</v>
      </c>
      <c r="AH13" s="8">
        <f t="shared" si="21"/>
        <v>0.3721913914113293</v>
      </c>
      <c r="AI13" s="8">
        <f t="shared" si="22"/>
        <v>0.14227476302512965</v>
      </c>
      <c r="AJ13" s="8">
        <f t="shared" si="23"/>
        <v>0.10594100974716744</v>
      </c>
      <c r="AN13" s="9">
        <v>0.5</v>
      </c>
      <c r="AO13" s="10">
        <v>14</v>
      </c>
    </row>
    <row r="14" spans="1:41" ht="12.75">
      <c r="A14" s="5">
        <v>2107</v>
      </c>
      <c r="B14" s="6">
        <v>1998.9142</v>
      </c>
      <c r="C14" s="6">
        <v>163.9516</v>
      </c>
      <c r="D14" s="6">
        <v>478.3825</v>
      </c>
      <c r="E14" s="6">
        <v>5421.5527</v>
      </c>
      <c r="F14" s="6">
        <v>310.4734</v>
      </c>
      <c r="G14" s="6">
        <v>854.5693</v>
      </c>
      <c r="H14" s="6">
        <v>30.9921</v>
      </c>
      <c r="I14" s="6">
        <v>492.3731</v>
      </c>
      <c r="J14" s="6">
        <v>1.607</v>
      </c>
      <c r="K14" s="6">
        <v>205.6525</v>
      </c>
      <c r="L14" s="6">
        <v>81.5298</v>
      </c>
      <c r="M14" s="7">
        <f t="shared" si="0"/>
        <v>10039.9982</v>
      </c>
      <c r="N14" s="7">
        <f t="shared" si="1"/>
        <v>1998.9142</v>
      </c>
      <c r="O14" s="7">
        <f t="shared" si="2"/>
        <v>163.9516</v>
      </c>
      <c r="P14" s="7">
        <f t="shared" si="3"/>
        <v>478.3825</v>
      </c>
      <c r="Q14" s="7">
        <f t="shared" si="4"/>
        <v>6305.929</v>
      </c>
      <c r="R14" s="7">
        <f t="shared" si="5"/>
        <v>854.5693</v>
      </c>
      <c r="S14" s="7">
        <f t="shared" si="6"/>
        <v>32.5991</v>
      </c>
      <c r="T14" s="7">
        <f t="shared" si="7"/>
        <v>205.6525</v>
      </c>
      <c r="U14" s="7">
        <f t="shared" si="8"/>
        <v>10039.998199999998</v>
      </c>
      <c r="V14" s="8">
        <f t="shared" si="9"/>
        <v>0.19909507553497374</v>
      </c>
      <c r="W14" s="8">
        <f t="shared" si="10"/>
        <v>0.0163298435651114</v>
      </c>
      <c r="X14" s="8">
        <f t="shared" si="11"/>
        <v>0.04764766790496039</v>
      </c>
      <c r="Y14" s="8">
        <f t="shared" si="12"/>
        <v>0.628080690293351</v>
      </c>
      <c r="Z14" s="8">
        <f t="shared" si="13"/>
        <v>0.0851164794033529</v>
      </c>
      <c r="AA14" s="8">
        <f t="shared" si="14"/>
        <v>0.003246922892874623</v>
      </c>
      <c r="AB14" s="8">
        <f t="shared" si="15"/>
        <v>0.020483320405376173</v>
      </c>
      <c r="AC14" s="7">
        <f t="shared" si="16"/>
        <v>2204.5667</v>
      </c>
      <c r="AD14" s="7">
        <f t="shared" si="17"/>
        <v>6338.5281</v>
      </c>
      <c r="AE14" s="7">
        <f t="shared" si="18"/>
        <v>642.3341</v>
      </c>
      <c r="AF14" s="7">
        <f t="shared" si="19"/>
        <v>854.5693</v>
      </c>
      <c r="AG14" s="8">
        <f t="shared" si="20"/>
        <v>0.2195783959403499</v>
      </c>
      <c r="AH14" s="8">
        <f t="shared" si="21"/>
        <v>0.6313276131862257</v>
      </c>
      <c r="AI14" s="8">
        <f t="shared" si="22"/>
        <v>0.06397751147007179</v>
      </c>
      <c r="AJ14" s="8">
        <f t="shared" si="23"/>
        <v>0.0851164794033529</v>
      </c>
      <c r="AN14" s="9">
        <v>0.55</v>
      </c>
      <c r="AO14" s="10">
        <v>5</v>
      </c>
    </row>
    <row r="15" spans="1:41" ht="12.75">
      <c r="A15" s="5">
        <v>2201</v>
      </c>
      <c r="B15" s="6">
        <v>1302.2944</v>
      </c>
      <c r="C15" s="6">
        <v>201.3979</v>
      </c>
      <c r="D15" s="6">
        <v>486.0806</v>
      </c>
      <c r="E15" s="6">
        <v>2107.9472</v>
      </c>
      <c r="F15" s="6">
        <v>75.5278</v>
      </c>
      <c r="G15" s="6">
        <v>76.7496</v>
      </c>
      <c r="H15" s="6">
        <v>37.4199</v>
      </c>
      <c r="I15" s="6">
        <v>301.481</v>
      </c>
      <c r="J15" s="6">
        <v>0</v>
      </c>
      <c r="K15" s="6">
        <v>144.1088</v>
      </c>
      <c r="L15" s="6">
        <v>108.385</v>
      </c>
      <c r="M15" s="7">
        <f t="shared" si="0"/>
        <v>4841.3922</v>
      </c>
      <c r="N15" s="7">
        <f t="shared" si="1"/>
        <v>1302.2944</v>
      </c>
      <c r="O15" s="7">
        <f t="shared" si="2"/>
        <v>201.3979</v>
      </c>
      <c r="P15" s="7">
        <f t="shared" si="3"/>
        <v>486.0806</v>
      </c>
      <c r="Q15" s="7">
        <f t="shared" si="4"/>
        <v>2593.3410000000003</v>
      </c>
      <c r="R15" s="7">
        <f t="shared" si="5"/>
        <v>76.7496</v>
      </c>
      <c r="S15" s="7">
        <f t="shared" si="6"/>
        <v>37.4199</v>
      </c>
      <c r="T15" s="7">
        <f t="shared" si="7"/>
        <v>144.1088</v>
      </c>
      <c r="U15" s="7">
        <f t="shared" si="8"/>
        <v>4841.3922</v>
      </c>
      <c r="V15" s="8">
        <f t="shared" si="9"/>
        <v>0.26899171688672524</v>
      </c>
      <c r="W15" s="8">
        <f t="shared" si="10"/>
        <v>0.041599170585684006</v>
      </c>
      <c r="X15" s="8">
        <f t="shared" si="11"/>
        <v>0.10040099622583767</v>
      </c>
      <c r="Y15" s="8">
        <f t="shared" si="12"/>
        <v>0.5356601764261115</v>
      </c>
      <c r="Z15" s="8">
        <f t="shared" si="13"/>
        <v>0.015852795400463526</v>
      </c>
      <c r="AA15" s="8">
        <f t="shared" si="14"/>
        <v>0.0077291610458661035</v>
      </c>
      <c r="AB15" s="8">
        <f t="shared" si="15"/>
        <v>0.029765983429311922</v>
      </c>
      <c r="AC15" s="7">
        <f t="shared" si="16"/>
        <v>1446.4032</v>
      </c>
      <c r="AD15" s="7">
        <f t="shared" si="17"/>
        <v>2630.7609</v>
      </c>
      <c r="AE15" s="7">
        <f t="shared" si="18"/>
        <v>687.4784999999999</v>
      </c>
      <c r="AF15" s="7">
        <f t="shared" si="19"/>
        <v>76.7496</v>
      </c>
      <c r="AG15" s="8">
        <f t="shared" si="20"/>
        <v>0.29875770031603716</v>
      </c>
      <c r="AH15" s="8">
        <f t="shared" si="21"/>
        <v>0.5433893374719776</v>
      </c>
      <c r="AI15" s="8">
        <f t="shared" si="22"/>
        <v>0.14200016681152167</v>
      </c>
      <c r="AJ15" s="8">
        <f t="shared" si="23"/>
        <v>0.015852795400463526</v>
      </c>
      <c r="AN15" s="9">
        <v>0.6</v>
      </c>
      <c r="AO15" s="10">
        <v>15</v>
      </c>
    </row>
    <row r="16" spans="1:41" ht="12.75">
      <c r="A16" s="5">
        <v>2202</v>
      </c>
      <c r="B16" s="6">
        <v>1137.3199</v>
      </c>
      <c r="C16" s="6">
        <v>120.4231</v>
      </c>
      <c r="D16" s="6">
        <v>1032.5757</v>
      </c>
      <c r="E16" s="6">
        <v>7310.3282</v>
      </c>
      <c r="F16" s="6">
        <v>416.2096</v>
      </c>
      <c r="G16" s="6">
        <v>304.442</v>
      </c>
      <c r="H16" s="6">
        <v>17.4472</v>
      </c>
      <c r="I16" s="6">
        <v>510.8672</v>
      </c>
      <c r="J16" s="6">
        <v>0</v>
      </c>
      <c r="K16" s="6">
        <v>415.5166</v>
      </c>
      <c r="L16" s="6">
        <v>87.6978</v>
      </c>
      <c r="M16" s="7">
        <f t="shared" si="0"/>
        <v>11352.827300000003</v>
      </c>
      <c r="N16" s="7">
        <f t="shared" si="1"/>
        <v>1137.3199</v>
      </c>
      <c r="O16" s="7">
        <f t="shared" si="2"/>
        <v>120.4231</v>
      </c>
      <c r="P16" s="7">
        <f t="shared" si="3"/>
        <v>1032.5757</v>
      </c>
      <c r="Q16" s="7">
        <f t="shared" si="4"/>
        <v>8325.1028</v>
      </c>
      <c r="R16" s="7">
        <f t="shared" si="5"/>
        <v>304.442</v>
      </c>
      <c r="S16" s="7">
        <f t="shared" si="6"/>
        <v>17.4472</v>
      </c>
      <c r="T16" s="7">
        <f t="shared" si="7"/>
        <v>415.5166</v>
      </c>
      <c r="U16" s="7">
        <f t="shared" si="8"/>
        <v>11352.8273</v>
      </c>
      <c r="V16" s="8">
        <f t="shared" si="9"/>
        <v>0.10017944164446155</v>
      </c>
      <c r="W16" s="8">
        <f t="shared" si="10"/>
        <v>0.01060732245966606</v>
      </c>
      <c r="X16" s="8">
        <f t="shared" si="11"/>
        <v>0.09095317604276426</v>
      </c>
      <c r="Y16" s="8">
        <f t="shared" si="12"/>
        <v>0.7333065658454965</v>
      </c>
      <c r="Z16" s="8">
        <f t="shared" si="13"/>
        <v>0.026816403698838965</v>
      </c>
      <c r="AA16" s="8">
        <f t="shared" si="14"/>
        <v>0.0015368154151345187</v>
      </c>
      <c r="AB16" s="8">
        <f t="shared" si="15"/>
        <v>0.036600274893638166</v>
      </c>
      <c r="AC16" s="7">
        <f t="shared" si="16"/>
        <v>1552.8365</v>
      </c>
      <c r="AD16" s="7">
        <f t="shared" si="17"/>
        <v>8342.55</v>
      </c>
      <c r="AE16" s="7">
        <f t="shared" si="18"/>
        <v>1152.9988</v>
      </c>
      <c r="AF16" s="7">
        <f t="shared" si="19"/>
        <v>304.442</v>
      </c>
      <c r="AG16" s="8">
        <f t="shared" si="20"/>
        <v>0.1367797165380997</v>
      </c>
      <c r="AH16" s="8">
        <f t="shared" si="21"/>
        <v>0.7348433812606309</v>
      </c>
      <c r="AI16" s="8">
        <f t="shared" si="22"/>
        <v>0.10156049850243032</v>
      </c>
      <c r="AJ16" s="8">
        <f t="shared" si="23"/>
        <v>0.026816403698838965</v>
      </c>
      <c r="AN16" s="9">
        <v>0.65</v>
      </c>
      <c r="AO16" s="10">
        <v>27</v>
      </c>
    </row>
    <row r="17" spans="1:41" ht="12.75">
      <c r="A17" s="5">
        <v>2203</v>
      </c>
      <c r="B17" s="6">
        <v>368.6794</v>
      </c>
      <c r="C17" s="6">
        <v>20.6313</v>
      </c>
      <c r="D17" s="6">
        <v>183.2637</v>
      </c>
      <c r="E17" s="6">
        <v>1954.3773</v>
      </c>
      <c r="F17" s="6">
        <v>240.6423</v>
      </c>
      <c r="G17" s="6">
        <v>278.2365</v>
      </c>
      <c r="H17" s="6">
        <v>25.9414</v>
      </c>
      <c r="I17" s="6">
        <v>177.1764</v>
      </c>
      <c r="J17" s="6">
        <v>0</v>
      </c>
      <c r="K17" s="6">
        <v>75.6107</v>
      </c>
      <c r="L17" s="6">
        <v>8.8881</v>
      </c>
      <c r="M17" s="7">
        <f t="shared" si="0"/>
        <v>3333.4471000000003</v>
      </c>
      <c r="N17" s="7">
        <f t="shared" si="1"/>
        <v>368.6794</v>
      </c>
      <c r="O17" s="7">
        <f t="shared" si="2"/>
        <v>20.6313</v>
      </c>
      <c r="P17" s="7">
        <f t="shared" si="3"/>
        <v>183.2637</v>
      </c>
      <c r="Q17" s="7">
        <f t="shared" si="4"/>
        <v>2381.0841</v>
      </c>
      <c r="R17" s="7">
        <f t="shared" si="5"/>
        <v>278.2365</v>
      </c>
      <c r="S17" s="7">
        <f t="shared" si="6"/>
        <v>25.9414</v>
      </c>
      <c r="T17" s="7">
        <f t="shared" si="7"/>
        <v>75.6107</v>
      </c>
      <c r="U17" s="7">
        <f t="shared" si="8"/>
        <v>3333.4471000000003</v>
      </c>
      <c r="V17" s="8">
        <f t="shared" si="9"/>
        <v>0.1106000452204566</v>
      </c>
      <c r="W17" s="8">
        <f t="shared" si="10"/>
        <v>0.0061891787633288065</v>
      </c>
      <c r="X17" s="8">
        <f t="shared" si="11"/>
        <v>0.05497723362701631</v>
      </c>
      <c r="Y17" s="8">
        <f t="shared" si="12"/>
        <v>0.7143008509119583</v>
      </c>
      <c r="Z17" s="8">
        <f t="shared" si="13"/>
        <v>0.08346810123370488</v>
      </c>
      <c r="AA17" s="8">
        <f t="shared" si="14"/>
        <v>0.007782154395070496</v>
      </c>
      <c r="AB17" s="8">
        <f t="shared" si="15"/>
        <v>0.022682435848464487</v>
      </c>
      <c r="AC17" s="7">
        <f t="shared" si="16"/>
        <v>444.2901</v>
      </c>
      <c r="AD17" s="7">
        <f t="shared" si="17"/>
        <v>2407.0255</v>
      </c>
      <c r="AE17" s="7">
        <f t="shared" si="18"/>
        <v>203.895</v>
      </c>
      <c r="AF17" s="7">
        <f t="shared" si="19"/>
        <v>278.2365</v>
      </c>
      <c r="AG17" s="8">
        <f t="shared" si="20"/>
        <v>0.1332824810689211</v>
      </c>
      <c r="AH17" s="8">
        <f t="shared" si="21"/>
        <v>0.7220830053070288</v>
      </c>
      <c r="AI17" s="8">
        <f t="shared" si="22"/>
        <v>0.061166412390345114</v>
      </c>
      <c r="AJ17" s="8">
        <f t="shared" si="23"/>
        <v>0.08346810123370488</v>
      </c>
      <c r="AN17" s="9">
        <v>0.7</v>
      </c>
      <c r="AO17" s="10">
        <v>15</v>
      </c>
    </row>
    <row r="18" spans="1:41" ht="12.75">
      <c r="A18" s="5">
        <v>2204</v>
      </c>
      <c r="B18" s="6">
        <v>1018.7041</v>
      </c>
      <c r="C18" s="6">
        <v>149.6142</v>
      </c>
      <c r="D18" s="6">
        <v>305.4317</v>
      </c>
      <c r="E18" s="6">
        <v>1921.9523</v>
      </c>
      <c r="F18" s="6">
        <v>190.4168</v>
      </c>
      <c r="G18" s="6">
        <v>845.4369</v>
      </c>
      <c r="H18" s="6">
        <v>9.4123</v>
      </c>
      <c r="I18" s="6">
        <v>160.387</v>
      </c>
      <c r="J18" s="6">
        <v>0</v>
      </c>
      <c r="K18" s="6">
        <v>50.8138</v>
      </c>
      <c r="L18" s="6">
        <v>13.855</v>
      </c>
      <c r="M18" s="7">
        <f t="shared" si="0"/>
        <v>4666.024099999999</v>
      </c>
      <c r="N18" s="7">
        <f t="shared" si="1"/>
        <v>1018.7041</v>
      </c>
      <c r="O18" s="7">
        <f t="shared" si="2"/>
        <v>149.6142</v>
      </c>
      <c r="P18" s="7">
        <f t="shared" si="3"/>
        <v>305.4317</v>
      </c>
      <c r="Q18" s="7">
        <f t="shared" si="4"/>
        <v>2286.6111</v>
      </c>
      <c r="R18" s="7">
        <f t="shared" si="5"/>
        <v>845.4369</v>
      </c>
      <c r="S18" s="7">
        <f t="shared" si="6"/>
        <v>9.4123</v>
      </c>
      <c r="T18" s="7">
        <f t="shared" si="7"/>
        <v>50.8138</v>
      </c>
      <c r="U18" s="7">
        <f t="shared" si="8"/>
        <v>4666.0241</v>
      </c>
      <c r="V18" s="8">
        <f t="shared" si="9"/>
        <v>0.218323797341724</v>
      </c>
      <c r="W18" s="8">
        <f t="shared" si="10"/>
        <v>0.03206460078078037</v>
      </c>
      <c r="X18" s="8">
        <f t="shared" si="11"/>
        <v>0.06545866319035944</v>
      </c>
      <c r="Y18" s="8">
        <f t="shared" si="12"/>
        <v>0.4900555700087362</v>
      </c>
      <c r="Z18" s="8">
        <f t="shared" si="13"/>
        <v>0.18118999856858864</v>
      </c>
      <c r="AA18" s="8">
        <f t="shared" si="14"/>
        <v>0.002017199182490292</v>
      </c>
      <c r="AB18" s="8">
        <f t="shared" si="15"/>
        <v>0.010890170927321186</v>
      </c>
      <c r="AC18" s="7">
        <f t="shared" si="16"/>
        <v>1069.5179</v>
      </c>
      <c r="AD18" s="7">
        <f t="shared" si="17"/>
        <v>2296.0234</v>
      </c>
      <c r="AE18" s="7">
        <f t="shared" si="18"/>
        <v>455.04589999999996</v>
      </c>
      <c r="AF18" s="7">
        <f t="shared" si="19"/>
        <v>845.4369</v>
      </c>
      <c r="AG18" s="8">
        <f t="shared" si="20"/>
        <v>0.2292139682690452</v>
      </c>
      <c r="AH18" s="8">
        <f t="shared" si="21"/>
        <v>0.49207276919122644</v>
      </c>
      <c r="AI18" s="8">
        <f t="shared" si="22"/>
        <v>0.09752326397113979</v>
      </c>
      <c r="AJ18" s="8">
        <f t="shared" si="23"/>
        <v>0.18118999856858864</v>
      </c>
      <c r="AN18" s="9">
        <v>0.75</v>
      </c>
      <c r="AO18" s="10">
        <v>28</v>
      </c>
    </row>
    <row r="19" spans="1:41" ht="12.75">
      <c r="A19" s="5">
        <v>2205</v>
      </c>
      <c r="B19" s="6">
        <v>1254.1522</v>
      </c>
      <c r="C19" s="6">
        <v>141.8142</v>
      </c>
      <c r="D19" s="6">
        <v>450.0683</v>
      </c>
      <c r="E19" s="6">
        <v>2733.1537</v>
      </c>
      <c r="F19" s="6">
        <v>271.1724</v>
      </c>
      <c r="G19" s="6">
        <v>394.8967</v>
      </c>
      <c r="H19" s="6">
        <v>23.4163</v>
      </c>
      <c r="I19" s="6">
        <v>206.7896</v>
      </c>
      <c r="J19" s="6">
        <v>91.7636</v>
      </c>
      <c r="K19" s="6">
        <v>95.6274</v>
      </c>
      <c r="L19" s="6">
        <v>0</v>
      </c>
      <c r="M19" s="7">
        <f t="shared" si="0"/>
        <v>5662.854400000001</v>
      </c>
      <c r="N19" s="7">
        <f t="shared" si="1"/>
        <v>1254.1522</v>
      </c>
      <c r="O19" s="7">
        <f t="shared" si="2"/>
        <v>141.8142</v>
      </c>
      <c r="P19" s="7">
        <f t="shared" si="3"/>
        <v>450.0683</v>
      </c>
      <c r="Q19" s="7">
        <f t="shared" si="4"/>
        <v>3211.1157</v>
      </c>
      <c r="R19" s="7">
        <f t="shared" si="5"/>
        <v>394.8967</v>
      </c>
      <c r="S19" s="7">
        <f t="shared" si="6"/>
        <v>115.1799</v>
      </c>
      <c r="T19" s="7">
        <f t="shared" si="7"/>
        <v>95.6274</v>
      </c>
      <c r="U19" s="7">
        <f t="shared" si="8"/>
        <v>5662.854400000001</v>
      </c>
      <c r="V19" s="8">
        <f t="shared" si="9"/>
        <v>0.22146997104499097</v>
      </c>
      <c r="W19" s="8">
        <f t="shared" si="10"/>
        <v>0.025042882967289425</v>
      </c>
      <c r="X19" s="8">
        <f t="shared" si="11"/>
        <v>0.07947728622512348</v>
      </c>
      <c r="Y19" s="8">
        <f t="shared" si="12"/>
        <v>0.5670489603264388</v>
      </c>
      <c r="Z19" s="8">
        <f t="shared" si="13"/>
        <v>0.06973456707627869</v>
      </c>
      <c r="AA19" s="8">
        <f t="shared" si="14"/>
        <v>0.020339548196753918</v>
      </c>
      <c r="AB19" s="8">
        <f t="shared" si="15"/>
        <v>0.016886784163124516</v>
      </c>
      <c r="AC19" s="7">
        <f t="shared" si="16"/>
        <v>1349.7796</v>
      </c>
      <c r="AD19" s="7">
        <f t="shared" si="17"/>
        <v>3326.2955999999995</v>
      </c>
      <c r="AE19" s="7">
        <f t="shared" si="18"/>
        <v>591.8825</v>
      </c>
      <c r="AF19" s="7">
        <f t="shared" si="19"/>
        <v>394.8967</v>
      </c>
      <c r="AG19" s="8">
        <f t="shared" si="20"/>
        <v>0.2383567552081155</v>
      </c>
      <c r="AH19" s="8">
        <f t="shared" si="21"/>
        <v>0.5873885085231926</v>
      </c>
      <c r="AI19" s="8">
        <f t="shared" si="22"/>
        <v>0.10452016919241292</v>
      </c>
      <c r="AJ19" s="8">
        <f t="shared" si="23"/>
        <v>0.06973456707627869</v>
      </c>
      <c r="AN19" s="9">
        <v>0.8</v>
      </c>
      <c r="AO19" s="10">
        <v>14</v>
      </c>
    </row>
    <row r="20" spans="1:41" ht="13.5" thickBot="1">
      <c r="A20" s="5">
        <v>2206</v>
      </c>
      <c r="B20" s="6">
        <v>542.6892</v>
      </c>
      <c r="C20" s="6">
        <v>113.578</v>
      </c>
      <c r="D20" s="6">
        <v>388.1502</v>
      </c>
      <c r="E20" s="6">
        <v>1535.5439</v>
      </c>
      <c r="F20" s="6">
        <v>136.1724</v>
      </c>
      <c r="G20" s="6">
        <v>112.0298</v>
      </c>
      <c r="H20" s="6">
        <v>37.1901</v>
      </c>
      <c r="I20" s="6">
        <v>150.0022</v>
      </c>
      <c r="J20" s="6">
        <v>118.2526</v>
      </c>
      <c r="K20" s="6">
        <v>51.9286</v>
      </c>
      <c r="L20" s="6">
        <v>5.6207</v>
      </c>
      <c r="M20" s="7">
        <f t="shared" si="0"/>
        <v>3191.1576999999993</v>
      </c>
      <c r="N20" s="7">
        <f t="shared" si="1"/>
        <v>542.6892</v>
      </c>
      <c r="O20" s="7">
        <f t="shared" si="2"/>
        <v>113.578</v>
      </c>
      <c r="P20" s="7">
        <f t="shared" si="3"/>
        <v>388.1502</v>
      </c>
      <c r="Q20" s="7">
        <f t="shared" si="4"/>
        <v>1827.3391999999997</v>
      </c>
      <c r="R20" s="7">
        <f t="shared" si="5"/>
        <v>112.0298</v>
      </c>
      <c r="S20" s="7">
        <f t="shared" si="6"/>
        <v>155.4427</v>
      </c>
      <c r="T20" s="7">
        <f t="shared" si="7"/>
        <v>51.9286</v>
      </c>
      <c r="U20" s="7">
        <f t="shared" si="8"/>
        <v>3191.1576999999997</v>
      </c>
      <c r="V20" s="8">
        <f t="shared" si="9"/>
        <v>0.17006028877858342</v>
      </c>
      <c r="W20" s="8">
        <f t="shared" si="10"/>
        <v>0.035591472022833595</v>
      </c>
      <c r="X20" s="8">
        <f t="shared" si="11"/>
        <v>0.12163303618620917</v>
      </c>
      <c r="Y20" s="8">
        <f t="shared" si="12"/>
        <v>0.5726257903205473</v>
      </c>
      <c r="Z20" s="8">
        <f t="shared" si="13"/>
        <v>0.035106318938735</v>
      </c>
      <c r="AA20" s="8">
        <f t="shared" si="14"/>
        <v>0.04871044135487256</v>
      </c>
      <c r="AB20" s="8">
        <f t="shared" si="15"/>
        <v>0.016272652398218995</v>
      </c>
      <c r="AC20" s="7">
        <f t="shared" si="16"/>
        <v>594.6178</v>
      </c>
      <c r="AD20" s="7">
        <f t="shared" si="17"/>
        <v>1982.7818999999997</v>
      </c>
      <c r="AE20" s="7">
        <f t="shared" si="18"/>
        <v>501.7282</v>
      </c>
      <c r="AF20" s="7">
        <f t="shared" si="19"/>
        <v>112.0298</v>
      </c>
      <c r="AG20" s="8">
        <f t="shared" si="20"/>
        <v>0.1863329411768024</v>
      </c>
      <c r="AH20" s="8">
        <f t="shared" si="21"/>
        <v>0.6213362316754198</v>
      </c>
      <c r="AI20" s="8">
        <f t="shared" si="22"/>
        <v>0.15722450820904277</v>
      </c>
      <c r="AJ20" s="8">
        <f t="shared" si="23"/>
        <v>0.035106318938735</v>
      </c>
      <c r="AN20" s="11" t="s">
        <v>26</v>
      </c>
      <c r="AO20" s="11">
        <v>10</v>
      </c>
    </row>
    <row r="21" spans="1:36" ht="12.75">
      <c r="A21" s="5">
        <v>2207</v>
      </c>
      <c r="B21" s="6">
        <v>405.3675</v>
      </c>
      <c r="C21" s="6">
        <v>24.1015</v>
      </c>
      <c r="D21" s="6">
        <v>354.8226</v>
      </c>
      <c r="E21" s="6">
        <v>2840.1039</v>
      </c>
      <c r="F21" s="6">
        <v>33.3086</v>
      </c>
      <c r="G21" s="6">
        <v>77.1301</v>
      </c>
      <c r="H21" s="6">
        <v>37.1901</v>
      </c>
      <c r="I21" s="6">
        <v>261.6755</v>
      </c>
      <c r="J21" s="6">
        <v>18.8247</v>
      </c>
      <c r="K21" s="6">
        <v>141.9822</v>
      </c>
      <c r="L21" s="6">
        <v>3.7936</v>
      </c>
      <c r="M21" s="7">
        <f t="shared" si="0"/>
        <v>4198.3003</v>
      </c>
      <c r="N21" s="7">
        <f t="shared" si="1"/>
        <v>405.3675</v>
      </c>
      <c r="O21" s="7">
        <f t="shared" si="2"/>
        <v>24.1015</v>
      </c>
      <c r="P21" s="7">
        <f t="shared" si="3"/>
        <v>354.8226</v>
      </c>
      <c r="Q21" s="7">
        <f t="shared" si="4"/>
        <v>3138.8815999999997</v>
      </c>
      <c r="R21" s="7">
        <f t="shared" si="5"/>
        <v>77.1301</v>
      </c>
      <c r="S21" s="7">
        <f t="shared" si="6"/>
        <v>56.0148</v>
      </c>
      <c r="T21" s="7">
        <f t="shared" si="7"/>
        <v>141.9822</v>
      </c>
      <c r="U21" s="7">
        <f t="shared" si="8"/>
        <v>4198.3003</v>
      </c>
      <c r="V21" s="8">
        <f t="shared" si="9"/>
        <v>0.09655514637673727</v>
      </c>
      <c r="W21" s="8">
        <f t="shared" si="10"/>
        <v>0.005740775618171001</v>
      </c>
      <c r="X21" s="8">
        <f t="shared" si="11"/>
        <v>0.08451577415746082</v>
      </c>
      <c r="Y21" s="8">
        <f t="shared" si="12"/>
        <v>0.7476553308966488</v>
      </c>
      <c r="Z21" s="8">
        <f t="shared" si="13"/>
        <v>0.0183717443937967</v>
      </c>
      <c r="AA21" s="8">
        <f t="shared" si="14"/>
        <v>0.013342256627044998</v>
      </c>
      <c r="AB21" s="8">
        <f t="shared" si="15"/>
        <v>0.0338189719301404</v>
      </c>
      <c r="AC21" s="7">
        <f t="shared" si="16"/>
        <v>547.3497</v>
      </c>
      <c r="AD21" s="7">
        <f t="shared" si="17"/>
        <v>3194.8963999999996</v>
      </c>
      <c r="AE21" s="7">
        <f t="shared" si="18"/>
        <v>378.9241</v>
      </c>
      <c r="AF21" s="7">
        <f t="shared" si="19"/>
        <v>77.1301</v>
      </c>
      <c r="AG21" s="8">
        <f t="shared" si="20"/>
        <v>0.13037411830687767</v>
      </c>
      <c r="AH21" s="8">
        <f t="shared" si="21"/>
        <v>0.7609975875236937</v>
      </c>
      <c r="AI21" s="8">
        <f t="shared" si="22"/>
        <v>0.09025654977563183</v>
      </c>
      <c r="AJ21" s="8">
        <f t="shared" si="23"/>
        <v>0.0183717443937967</v>
      </c>
    </row>
    <row r="22" spans="1:36" ht="12.75">
      <c r="A22" s="5">
        <v>3000</v>
      </c>
      <c r="B22" s="6">
        <v>7107.7127</v>
      </c>
      <c r="C22" s="6">
        <v>835.1484</v>
      </c>
      <c r="D22" s="6">
        <v>788.0695</v>
      </c>
      <c r="E22" s="6">
        <v>6228.6343</v>
      </c>
      <c r="F22" s="6">
        <v>489.917</v>
      </c>
      <c r="G22" s="6">
        <v>2822.3919</v>
      </c>
      <c r="H22" s="6">
        <v>39.9453</v>
      </c>
      <c r="I22" s="6">
        <v>745.8809</v>
      </c>
      <c r="J22" s="6">
        <v>14.4629</v>
      </c>
      <c r="K22" s="6">
        <v>316.0446</v>
      </c>
      <c r="L22" s="6">
        <v>57.054</v>
      </c>
      <c r="M22" s="7">
        <f t="shared" si="0"/>
        <v>19445.261499999997</v>
      </c>
      <c r="N22" s="7">
        <f t="shared" si="1"/>
        <v>7107.7127</v>
      </c>
      <c r="O22" s="7">
        <f t="shared" si="2"/>
        <v>835.1484</v>
      </c>
      <c r="P22" s="7">
        <f t="shared" si="3"/>
        <v>788.0695</v>
      </c>
      <c r="Q22" s="7">
        <f t="shared" si="4"/>
        <v>7521.4862</v>
      </c>
      <c r="R22" s="7">
        <f t="shared" si="5"/>
        <v>2822.3919</v>
      </c>
      <c r="S22" s="7">
        <f t="shared" si="6"/>
        <v>54.4082</v>
      </c>
      <c r="T22" s="7">
        <f t="shared" si="7"/>
        <v>316.0446</v>
      </c>
      <c r="U22" s="7">
        <f t="shared" si="8"/>
        <v>19445.2615</v>
      </c>
      <c r="V22" s="8">
        <f t="shared" si="9"/>
        <v>0.3655241509608909</v>
      </c>
      <c r="W22" s="8">
        <f t="shared" si="10"/>
        <v>0.04294868443913701</v>
      </c>
      <c r="X22" s="8">
        <f t="shared" si="11"/>
        <v>0.04052758560228156</v>
      </c>
      <c r="Y22" s="8">
        <f t="shared" si="12"/>
        <v>0.38680303682210704</v>
      </c>
      <c r="Z22" s="8">
        <f t="shared" si="13"/>
        <v>0.1451454844153163</v>
      </c>
      <c r="AA22" s="8">
        <f t="shared" si="14"/>
        <v>0.002798018427265686</v>
      </c>
      <c r="AB22" s="8">
        <f t="shared" si="15"/>
        <v>0.016253039333001512</v>
      </c>
      <c r="AC22" s="7">
        <f t="shared" si="16"/>
        <v>7423.7573</v>
      </c>
      <c r="AD22" s="7">
        <f t="shared" si="17"/>
        <v>7575.894400000001</v>
      </c>
      <c r="AE22" s="7">
        <f t="shared" si="18"/>
        <v>1623.2179</v>
      </c>
      <c r="AF22" s="7">
        <f t="shared" si="19"/>
        <v>2822.3919</v>
      </c>
      <c r="AG22" s="8">
        <f t="shared" si="20"/>
        <v>0.3817771902938924</v>
      </c>
      <c r="AH22" s="8">
        <f t="shared" si="21"/>
        <v>0.3896010552493728</v>
      </c>
      <c r="AI22" s="8">
        <f t="shared" si="22"/>
        <v>0.08347627004141858</v>
      </c>
      <c r="AJ22" s="8">
        <f t="shared" si="23"/>
        <v>0.1451454844153163</v>
      </c>
    </row>
    <row r="23" spans="1:36" ht="12.75">
      <c r="A23" s="5">
        <v>3001</v>
      </c>
      <c r="B23" s="6">
        <v>1550.4865</v>
      </c>
      <c r="C23" s="6">
        <v>347.0121</v>
      </c>
      <c r="D23" s="6">
        <v>949.7521</v>
      </c>
      <c r="E23" s="6">
        <v>5105.4161</v>
      </c>
      <c r="F23" s="6">
        <v>155.0464</v>
      </c>
      <c r="G23" s="6">
        <v>153.0352</v>
      </c>
      <c r="H23" s="6">
        <v>6.4279</v>
      </c>
      <c r="I23" s="6">
        <v>329.6429</v>
      </c>
      <c r="J23" s="6">
        <v>0</v>
      </c>
      <c r="K23" s="6">
        <v>156.3827</v>
      </c>
      <c r="L23" s="6">
        <v>71.8869</v>
      </c>
      <c r="M23" s="7">
        <f t="shared" si="0"/>
        <v>8825.088800000001</v>
      </c>
      <c r="N23" s="7">
        <f t="shared" si="1"/>
        <v>1550.4865</v>
      </c>
      <c r="O23" s="7">
        <f t="shared" si="2"/>
        <v>347.0121</v>
      </c>
      <c r="P23" s="7">
        <f t="shared" si="3"/>
        <v>949.7521</v>
      </c>
      <c r="Q23" s="7">
        <f t="shared" si="4"/>
        <v>5661.992300000001</v>
      </c>
      <c r="R23" s="7">
        <f t="shared" si="5"/>
        <v>153.0352</v>
      </c>
      <c r="S23" s="7">
        <f t="shared" si="6"/>
        <v>6.4279</v>
      </c>
      <c r="T23" s="7">
        <f t="shared" si="7"/>
        <v>156.3827</v>
      </c>
      <c r="U23" s="7">
        <f t="shared" si="8"/>
        <v>8825.088800000001</v>
      </c>
      <c r="V23" s="8">
        <f t="shared" si="9"/>
        <v>0.17569075338935963</v>
      </c>
      <c r="W23" s="8">
        <f t="shared" si="10"/>
        <v>0.039321088757769775</v>
      </c>
      <c r="X23" s="8">
        <f t="shared" si="11"/>
        <v>0.1076195516582224</v>
      </c>
      <c r="Y23" s="8">
        <f t="shared" si="12"/>
        <v>0.6415790739692047</v>
      </c>
      <c r="Z23" s="8">
        <f t="shared" si="13"/>
        <v>0.017340924660157526</v>
      </c>
      <c r="AA23" s="8">
        <f t="shared" si="14"/>
        <v>0.0007283666086170146</v>
      </c>
      <c r="AB23" s="8">
        <f t="shared" si="15"/>
        <v>0.0177202409566689</v>
      </c>
      <c r="AC23" s="7">
        <f t="shared" si="16"/>
        <v>1706.8692</v>
      </c>
      <c r="AD23" s="7">
        <f t="shared" si="17"/>
        <v>5668.4202000000005</v>
      </c>
      <c r="AE23" s="7">
        <f t="shared" si="18"/>
        <v>1296.7642</v>
      </c>
      <c r="AF23" s="7">
        <f t="shared" si="19"/>
        <v>153.0352</v>
      </c>
      <c r="AG23" s="8">
        <f t="shared" si="20"/>
        <v>0.19341099434602854</v>
      </c>
      <c r="AH23" s="8">
        <f t="shared" si="21"/>
        <v>0.6423074405778216</v>
      </c>
      <c r="AI23" s="8">
        <f t="shared" si="22"/>
        <v>0.14694064041599217</v>
      </c>
      <c r="AJ23" s="8">
        <f t="shared" si="23"/>
        <v>0.017340924660157526</v>
      </c>
    </row>
    <row r="24" spans="1:36" ht="12.75">
      <c r="A24" s="5">
        <v>3002</v>
      </c>
      <c r="B24" s="6">
        <v>980.7461</v>
      </c>
      <c r="C24" s="6">
        <v>123.7032</v>
      </c>
      <c r="D24" s="6">
        <v>1144.3397</v>
      </c>
      <c r="E24" s="6">
        <v>5197.4218</v>
      </c>
      <c r="F24" s="6">
        <v>250.5969</v>
      </c>
      <c r="G24" s="6">
        <v>299.4302</v>
      </c>
      <c r="H24" s="6">
        <v>72.3145</v>
      </c>
      <c r="I24" s="6">
        <v>1111.4784</v>
      </c>
      <c r="J24" s="6">
        <v>0</v>
      </c>
      <c r="K24" s="6">
        <v>74.2949</v>
      </c>
      <c r="L24" s="6">
        <v>0</v>
      </c>
      <c r="M24" s="7">
        <f t="shared" si="0"/>
        <v>9254.325700000001</v>
      </c>
      <c r="N24" s="7">
        <f t="shared" si="1"/>
        <v>980.7461</v>
      </c>
      <c r="O24" s="7">
        <f t="shared" si="2"/>
        <v>123.7032</v>
      </c>
      <c r="P24" s="7">
        <f t="shared" si="3"/>
        <v>1144.3397</v>
      </c>
      <c r="Q24" s="7">
        <f t="shared" si="4"/>
        <v>6559.4971000000005</v>
      </c>
      <c r="R24" s="7">
        <f t="shared" si="5"/>
        <v>299.4302</v>
      </c>
      <c r="S24" s="7">
        <f t="shared" si="6"/>
        <v>72.3145</v>
      </c>
      <c r="T24" s="7">
        <f t="shared" si="7"/>
        <v>74.2949</v>
      </c>
      <c r="U24" s="7">
        <f t="shared" si="8"/>
        <v>9254.325700000003</v>
      </c>
      <c r="V24" s="8">
        <f t="shared" si="9"/>
        <v>0.10597704595592519</v>
      </c>
      <c r="W24" s="8">
        <f t="shared" si="10"/>
        <v>0.013367067899933537</v>
      </c>
      <c r="X24" s="8">
        <f t="shared" si="11"/>
        <v>0.12365457377407839</v>
      </c>
      <c r="Y24" s="8">
        <f t="shared" si="12"/>
        <v>0.7088033545220911</v>
      </c>
      <c r="Z24" s="8">
        <f t="shared" si="13"/>
        <v>0.032355701507242166</v>
      </c>
      <c r="AA24" s="8">
        <f t="shared" si="14"/>
        <v>0.007814129558893736</v>
      </c>
      <c r="AB24" s="8">
        <f t="shared" si="15"/>
        <v>0.008028126781835654</v>
      </c>
      <c r="AC24" s="7">
        <f t="shared" si="16"/>
        <v>1055.041</v>
      </c>
      <c r="AD24" s="7">
        <f t="shared" si="17"/>
        <v>6631.811600000001</v>
      </c>
      <c r="AE24" s="7">
        <f t="shared" si="18"/>
        <v>1268.0429</v>
      </c>
      <c r="AF24" s="7">
        <f t="shared" si="19"/>
        <v>299.4302</v>
      </c>
      <c r="AG24" s="8">
        <f t="shared" si="20"/>
        <v>0.11400517273776085</v>
      </c>
      <c r="AH24" s="8">
        <f t="shared" si="21"/>
        <v>0.7166174840809848</v>
      </c>
      <c r="AI24" s="8">
        <f t="shared" si="22"/>
        <v>0.13702164167401193</v>
      </c>
      <c r="AJ24" s="8">
        <f t="shared" si="23"/>
        <v>0.032355701507242166</v>
      </c>
    </row>
    <row r="25" spans="1:36" ht="12.75">
      <c r="A25" s="5">
        <v>3003</v>
      </c>
      <c r="B25" s="6">
        <v>955.7278</v>
      </c>
      <c r="C25" s="6">
        <v>136.9713</v>
      </c>
      <c r="D25" s="6">
        <v>1126.7046</v>
      </c>
      <c r="E25" s="6">
        <v>5328.5601</v>
      </c>
      <c r="F25" s="6">
        <v>382.8864</v>
      </c>
      <c r="G25" s="6">
        <v>273.1173</v>
      </c>
      <c r="H25" s="6">
        <v>20.4319</v>
      </c>
      <c r="I25" s="6">
        <v>575.692</v>
      </c>
      <c r="J25" s="6">
        <v>17.9067</v>
      </c>
      <c r="K25" s="6">
        <v>70.0901</v>
      </c>
      <c r="L25" s="6">
        <v>38.6693</v>
      </c>
      <c r="M25" s="7">
        <f t="shared" si="0"/>
        <v>8926.7575</v>
      </c>
      <c r="N25" s="7">
        <f t="shared" si="1"/>
        <v>955.7278</v>
      </c>
      <c r="O25" s="7">
        <f t="shared" si="2"/>
        <v>136.9713</v>
      </c>
      <c r="P25" s="7">
        <f t="shared" si="3"/>
        <v>1126.7046</v>
      </c>
      <c r="Q25" s="7">
        <f t="shared" si="4"/>
        <v>6325.8078</v>
      </c>
      <c r="R25" s="7">
        <f t="shared" si="5"/>
        <v>273.1173</v>
      </c>
      <c r="S25" s="7">
        <f t="shared" si="6"/>
        <v>38.3386</v>
      </c>
      <c r="T25" s="7">
        <f t="shared" si="7"/>
        <v>70.0901</v>
      </c>
      <c r="U25" s="7">
        <f t="shared" si="8"/>
        <v>8926.757499999998</v>
      </c>
      <c r="V25" s="8">
        <f t="shared" si="9"/>
        <v>0.10706326457283064</v>
      </c>
      <c r="W25" s="8">
        <f t="shared" si="10"/>
        <v>0.015343902867306526</v>
      </c>
      <c r="X25" s="8">
        <f t="shared" si="11"/>
        <v>0.12621655735579243</v>
      </c>
      <c r="Y25" s="8">
        <f t="shared" si="12"/>
        <v>0.7086344397727844</v>
      </c>
      <c r="Z25" s="8">
        <f t="shared" si="13"/>
        <v>0.030595353351986997</v>
      </c>
      <c r="AA25" s="8">
        <f t="shared" si="14"/>
        <v>0.00429479573070065</v>
      </c>
      <c r="AB25" s="8">
        <f t="shared" si="15"/>
        <v>0.007851686348598584</v>
      </c>
      <c r="AC25" s="7">
        <f t="shared" si="16"/>
        <v>1025.8179</v>
      </c>
      <c r="AD25" s="7">
        <f t="shared" si="17"/>
        <v>6364.1464</v>
      </c>
      <c r="AE25" s="7">
        <f t="shared" si="18"/>
        <v>1263.6759</v>
      </c>
      <c r="AF25" s="7">
        <f t="shared" si="19"/>
        <v>273.1173</v>
      </c>
      <c r="AG25" s="8">
        <f t="shared" si="20"/>
        <v>0.11491495092142923</v>
      </c>
      <c r="AH25" s="8">
        <f t="shared" si="21"/>
        <v>0.712929235503485</v>
      </c>
      <c r="AI25" s="8">
        <f t="shared" si="22"/>
        <v>0.14156046022309896</v>
      </c>
      <c r="AJ25" s="8">
        <f t="shared" si="23"/>
        <v>0.030595353351986997</v>
      </c>
    </row>
    <row r="26" spans="1:36" ht="12.75">
      <c r="A26" s="5">
        <v>3004</v>
      </c>
      <c r="B26" s="6">
        <v>1305.2654</v>
      </c>
      <c r="C26" s="6">
        <v>219.6153</v>
      </c>
      <c r="D26" s="6">
        <v>689.3506</v>
      </c>
      <c r="E26" s="6">
        <v>4367.4153</v>
      </c>
      <c r="F26" s="6">
        <v>151.2739</v>
      </c>
      <c r="G26" s="6">
        <v>268.5883</v>
      </c>
      <c r="H26" s="6">
        <v>72.5441</v>
      </c>
      <c r="I26" s="6">
        <v>419.7459</v>
      </c>
      <c r="J26" s="6">
        <v>0</v>
      </c>
      <c r="K26" s="6">
        <v>181.2503</v>
      </c>
      <c r="L26" s="6">
        <v>69.2887</v>
      </c>
      <c r="M26" s="7">
        <f t="shared" si="0"/>
        <v>7744.3378</v>
      </c>
      <c r="N26" s="7">
        <f t="shared" si="1"/>
        <v>1305.2654</v>
      </c>
      <c r="O26" s="7">
        <f t="shared" si="2"/>
        <v>219.6153</v>
      </c>
      <c r="P26" s="7">
        <f t="shared" si="3"/>
        <v>689.3506</v>
      </c>
      <c r="Q26" s="7">
        <f t="shared" si="4"/>
        <v>5007.7238</v>
      </c>
      <c r="R26" s="7">
        <f t="shared" si="5"/>
        <v>268.5883</v>
      </c>
      <c r="S26" s="7">
        <f t="shared" si="6"/>
        <v>72.5441</v>
      </c>
      <c r="T26" s="7">
        <f t="shared" si="7"/>
        <v>181.2503</v>
      </c>
      <c r="U26" s="7">
        <f t="shared" si="8"/>
        <v>7744.337799999999</v>
      </c>
      <c r="V26" s="8">
        <f t="shared" si="9"/>
        <v>0.16854448162114005</v>
      </c>
      <c r="W26" s="8">
        <f t="shared" si="10"/>
        <v>0.028358176731392064</v>
      </c>
      <c r="X26" s="8">
        <f t="shared" si="11"/>
        <v>0.08901349835230586</v>
      </c>
      <c r="Y26" s="8">
        <f t="shared" si="12"/>
        <v>0.6466303419770765</v>
      </c>
      <c r="Z26" s="8">
        <f t="shared" si="13"/>
        <v>0.03468189365396742</v>
      </c>
      <c r="AA26" s="8">
        <f t="shared" si="14"/>
        <v>0.009367372895330057</v>
      </c>
      <c r="AB26" s="8">
        <f t="shared" si="15"/>
        <v>0.02340423476878811</v>
      </c>
      <c r="AC26" s="7">
        <f t="shared" si="16"/>
        <v>1486.5157</v>
      </c>
      <c r="AD26" s="7">
        <f t="shared" si="17"/>
        <v>5080.2679</v>
      </c>
      <c r="AE26" s="7">
        <f t="shared" si="18"/>
        <v>908.9658999999999</v>
      </c>
      <c r="AF26" s="7">
        <f t="shared" si="19"/>
        <v>268.5883</v>
      </c>
      <c r="AG26" s="8">
        <f t="shared" si="20"/>
        <v>0.19194871638992814</v>
      </c>
      <c r="AH26" s="8">
        <f t="shared" si="21"/>
        <v>0.6559977148724065</v>
      </c>
      <c r="AI26" s="8">
        <f t="shared" si="22"/>
        <v>0.11737167508369792</v>
      </c>
      <c r="AJ26" s="8">
        <f t="shared" si="23"/>
        <v>0.03468189365396742</v>
      </c>
    </row>
    <row r="27" spans="1:36" ht="12.75">
      <c r="A27" s="5">
        <v>3005</v>
      </c>
      <c r="B27" s="6">
        <v>857.7415</v>
      </c>
      <c r="C27" s="6">
        <v>121.7793</v>
      </c>
      <c r="D27" s="6">
        <v>566.0137</v>
      </c>
      <c r="E27" s="6">
        <v>4169.4613</v>
      </c>
      <c r="F27" s="6">
        <v>113.7388</v>
      </c>
      <c r="G27" s="6">
        <v>180.1688</v>
      </c>
      <c r="H27" s="6">
        <v>1.3774</v>
      </c>
      <c r="I27" s="6">
        <v>220.3568</v>
      </c>
      <c r="J27" s="6">
        <v>0</v>
      </c>
      <c r="K27" s="6">
        <v>65.0577</v>
      </c>
      <c r="L27" s="6">
        <v>66.6935</v>
      </c>
      <c r="M27" s="7">
        <f t="shared" si="0"/>
        <v>6362.388800000001</v>
      </c>
      <c r="N27" s="7">
        <f t="shared" si="1"/>
        <v>857.7415</v>
      </c>
      <c r="O27" s="7">
        <f t="shared" si="2"/>
        <v>121.7793</v>
      </c>
      <c r="P27" s="7">
        <f t="shared" si="3"/>
        <v>566.0137</v>
      </c>
      <c r="Q27" s="7">
        <f t="shared" si="4"/>
        <v>4570.2504</v>
      </c>
      <c r="R27" s="7">
        <f t="shared" si="5"/>
        <v>180.1688</v>
      </c>
      <c r="S27" s="7">
        <f t="shared" si="6"/>
        <v>1.3774</v>
      </c>
      <c r="T27" s="7">
        <f t="shared" si="7"/>
        <v>65.0577</v>
      </c>
      <c r="U27" s="7">
        <f t="shared" si="8"/>
        <v>6362.388800000001</v>
      </c>
      <c r="V27" s="8">
        <f t="shared" si="9"/>
        <v>0.13481437978138022</v>
      </c>
      <c r="W27" s="8">
        <f t="shared" si="10"/>
        <v>0.019140499555764336</v>
      </c>
      <c r="X27" s="8">
        <f t="shared" si="11"/>
        <v>0.08896245070719348</v>
      </c>
      <c r="Y27" s="8">
        <f t="shared" si="12"/>
        <v>0.7183230298657636</v>
      </c>
      <c r="Z27" s="8">
        <f t="shared" si="13"/>
        <v>0.02831779158167762</v>
      </c>
      <c r="AA27" s="8">
        <f t="shared" si="14"/>
        <v>0.000216491013563962</v>
      </c>
      <c r="AB27" s="8">
        <f t="shared" si="15"/>
        <v>0.010225357494656723</v>
      </c>
      <c r="AC27" s="7">
        <f t="shared" si="16"/>
        <v>922.7991999999999</v>
      </c>
      <c r="AD27" s="7">
        <f t="shared" si="17"/>
        <v>4571.6278</v>
      </c>
      <c r="AE27" s="7">
        <f t="shared" si="18"/>
        <v>687.793</v>
      </c>
      <c r="AF27" s="7">
        <f t="shared" si="19"/>
        <v>180.1688</v>
      </c>
      <c r="AG27" s="8">
        <f t="shared" si="20"/>
        <v>0.14503973727603692</v>
      </c>
      <c r="AH27" s="8">
        <f t="shared" si="21"/>
        <v>0.7185395208793276</v>
      </c>
      <c r="AI27" s="8">
        <f t="shared" si="22"/>
        <v>0.10810295026295783</v>
      </c>
      <c r="AJ27" s="8">
        <f t="shared" si="23"/>
        <v>0.02831779158167762</v>
      </c>
    </row>
    <row r="28" spans="1:36" ht="12.75">
      <c r="A28" s="5">
        <v>3006</v>
      </c>
      <c r="B28" s="6">
        <v>940.9067</v>
      </c>
      <c r="C28" s="6">
        <v>134.8915</v>
      </c>
      <c r="D28" s="6">
        <v>499.0113</v>
      </c>
      <c r="E28" s="6">
        <v>5273.3155</v>
      </c>
      <c r="F28" s="6">
        <v>578.5699</v>
      </c>
      <c r="G28" s="6">
        <v>76.2714</v>
      </c>
      <c r="H28" s="6">
        <v>124.885</v>
      </c>
      <c r="I28" s="6">
        <v>432.1246</v>
      </c>
      <c r="J28" s="6">
        <v>0</v>
      </c>
      <c r="K28" s="6">
        <v>83.5053</v>
      </c>
      <c r="L28" s="6">
        <v>225.7667</v>
      </c>
      <c r="M28" s="7">
        <f t="shared" si="0"/>
        <v>8369.2479</v>
      </c>
      <c r="N28" s="7">
        <f t="shared" si="1"/>
        <v>940.9067</v>
      </c>
      <c r="O28" s="7">
        <f t="shared" si="2"/>
        <v>134.8915</v>
      </c>
      <c r="P28" s="7">
        <f t="shared" si="3"/>
        <v>499.0113</v>
      </c>
      <c r="Q28" s="7">
        <f t="shared" si="4"/>
        <v>6509.776699999999</v>
      </c>
      <c r="R28" s="7">
        <f t="shared" si="5"/>
        <v>76.2714</v>
      </c>
      <c r="S28" s="7">
        <f t="shared" si="6"/>
        <v>124.885</v>
      </c>
      <c r="T28" s="7">
        <f t="shared" si="7"/>
        <v>83.5053</v>
      </c>
      <c r="U28" s="7">
        <f t="shared" si="8"/>
        <v>8369.2479</v>
      </c>
      <c r="V28" s="8">
        <f t="shared" si="9"/>
        <v>0.11242428366830907</v>
      </c>
      <c r="W28" s="8">
        <f t="shared" si="10"/>
        <v>0.01611751756092683</v>
      </c>
      <c r="X28" s="8">
        <f t="shared" si="11"/>
        <v>0.05962438990485632</v>
      </c>
      <c r="Y28" s="8">
        <f t="shared" si="12"/>
        <v>0.7778209915373637</v>
      </c>
      <c r="Z28" s="8">
        <f t="shared" si="13"/>
        <v>0.009113292007995127</v>
      </c>
      <c r="AA28" s="8">
        <f t="shared" si="14"/>
        <v>0.014921890412637915</v>
      </c>
      <c r="AB28" s="8">
        <f t="shared" si="15"/>
        <v>0.009977634907910902</v>
      </c>
      <c r="AC28" s="7">
        <f t="shared" si="16"/>
        <v>1024.412</v>
      </c>
      <c r="AD28" s="7">
        <f t="shared" si="17"/>
        <v>6634.6617</v>
      </c>
      <c r="AE28" s="7">
        <f t="shared" si="18"/>
        <v>633.9028000000001</v>
      </c>
      <c r="AF28" s="7">
        <f t="shared" si="19"/>
        <v>76.2714</v>
      </c>
      <c r="AG28" s="8">
        <f t="shared" si="20"/>
        <v>0.12240191857621997</v>
      </c>
      <c r="AH28" s="8">
        <f t="shared" si="21"/>
        <v>0.7927428819500016</v>
      </c>
      <c r="AI28" s="8">
        <f t="shared" si="22"/>
        <v>0.07574190746578316</v>
      </c>
      <c r="AJ28" s="8">
        <f t="shared" si="23"/>
        <v>0.009113292007995127</v>
      </c>
    </row>
    <row r="29" spans="1:36" ht="12.75">
      <c r="A29" s="5">
        <v>3600</v>
      </c>
      <c r="B29" s="6">
        <v>2413.409</v>
      </c>
      <c r="C29" s="6">
        <v>322.3989</v>
      </c>
      <c r="D29" s="6">
        <v>2440.031</v>
      </c>
      <c r="E29" s="6">
        <v>9068.3688</v>
      </c>
      <c r="F29" s="6">
        <v>2900.4056</v>
      </c>
      <c r="G29" s="6">
        <v>1956.6179</v>
      </c>
      <c r="H29" s="6">
        <v>175.0173</v>
      </c>
      <c r="I29" s="6">
        <v>1002.5148</v>
      </c>
      <c r="J29" s="6">
        <v>0</v>
      </c>
      <c r="K29" s="6">
        <v>271.6209</v>
      </c>
      <c r="L29" s="6">
        <v>22.7277</v>
      </c>
      <c r="M29" s="7">
        <f t="shared" si="0"/>
        <v>20573.111900000004</v>
      </c>
      <c r="N29" s="7">
        <f t="shared" si="1"/>
        <v>2413.409</v>
      </c>
      <c r="O29" s="7">
        <f t="shared" si="2"/>
        <v>322.3989</v>
      </c>
      <c r="P29" s="7">
        <f t="shared" si="3"/>
        <v>2440.031</v>
      </c>
      <c r="Q29" s="7">
        <f t="shared" si="4"/>
        <v>12994.0169</v>
      </c>
      <c r="R29" s="7">
        <f t="shared" si="5"/>
        <v>1956.6179</v>
      </c>
      <c r="S29" s="7">
        <f t="shared" si="6"/>
        <v>175.0173</v>
      </c>
      <c r="T29" s="7">
        <f t="shared" si="7"/>
        <v>271.6209</v>
      </c>
      <c r="U29" s="7">
        <f t="shared" si="8"/>
        <v>20573.111900000004</v>
      </c>
      <c r="V29" s="8">
        <f t="shared" si="9"/>
        <v>0.11730889384799388</v>
      </c>
      <c r="W29" s="8">
        <f t="shared" si="10"/>
        <v>0.01567088642530545</v>
      </c>
      <c r="X29" s="8">
        <f t="shared" si="11"/>
        <v>0.11860291296038689</v>
      </c>
      <c r="Y29" s="8">
        <f t="shared" si="12"/>
        <v>0.6316019162856932</v>
      </c>
      <c r="Z29" s="8">
        <f t="shared" si="13"/>
        <v>0.09510558779393989</v>
      </c>
      <c r="AA29" s="8">
        <f t="shared" si="14"/>
        <v>0.008507089294546634</v>
      </c>
      <c r="AB29" s="8">
        <f t="shared" si="15"/>
        <v>0.013202713392133933</v>
      </c>
      <c r="AC29" s="7">
        <f t="shared" si="16"/>
        <v>2685.0299</v>
      </c>
      <c r="AD29" s="7">
        <f t="shared" si="17"/>
        <v>13169.0342</v>
      </c>
      <c r="AE29" s="7">
        <f t="shared" si="18"/>
        <v>2762.4299</v>
      </c>
      <c r="AF29" s="7">
        <f t="shared" si="19"/>
        <v>1956.6179</v>
      </c>
      <c r="AG29" s="8">
        <f t="shared" si="20"/>
        <v>0.1305116072401278</v>
      </c>
      <c r="AH29" s="8">
        <f t="shared" si="21"/>
        <v>0.6401090055802398</v>
      </c>
      <c r="AI29" s="8">
        <f t="shared" si="22"/>
        <v>0.13427379938569234</v>
      </c>
      <c r="AJ29" s="8">
        <f t="shared" si="23"/>
        <v>0.09510558779393989</v>
      </c>
    </row>
    <row r="30" spans="1:36" ht="12.75">
      <c r="A30" s="5">
        <v>3601</v>
      </c>
      <c r="B30" s="6">
        <v>216.8972</v>
      </c>
      <c r="C30" s="6">
        <v>8.9534</v>
      </c>
      <c r="D30" s="6">
        <v>438.8113</v>
      </c>
      <c r="E30" s="6">
        <v>1989.601</v>
      </c>
      <c r="F30" s="6">
        <v>752.07</v>
      </c>
      <c r="G30" s="6">
        <v>34.0201</v>
      </c>
      <c r="H30" s="6">
        <v>137.3771</v>
      </c>
      <c r="I30" s="6">
        <v>452.9235</v>
      </c>
      <c r="J30" s="6">
        <v>0</v>
      </c>
      <c r="K30" s="6">
        <v>8.7239</v>
      </c>
      <c r="L30" s="6">
        <v>0</v>
      </c>
      <c r="M30" s="7">
        <f t="shared" si="0"/>
        <v>4039.3775000000005</v>
      </c>
      <c r="N30" s="7">
        <f t="shared" si="1"/>
        <v>216.8972</v>
      </c>
      <c r="O30" s="7">
        <f t="shared" si="2"/>
        <v>8.9534</v>
      </c>
      <c r="P30" s="7">
        <f t="shared" si="3"/>
        <v>438.8113</v>
      </c>
      <c r="Q30" s="7">
        <f t="shared" si="4"/>
        <v>3194.5945</v>
      </c>
      <c r="R30" s="7">
        <f t="shared" si="5"/>
        <v>34.0201</v>
      </c>
      <c r="S30" s="7">
        <f t="shared" si="6"/>
        <v>137.3771</v>
      </c>
      <c r="T30" s="7">
        <f t="shared" si="7"/>
        <v>8.7239</v>
      </c>
      <c r="U30" s="7">
        <f t="shared" si="8"/>
        <v>4039.3775000000005</v>
      </c>
      <c r="V30" s="8">
        <f t="shared" si="9"/>
        <v>0.05369569939922673</v>
      </c>
      <c r="W30" s="8">
        <f t="shared" si="10"/>
        <v>0.0022165296509177464</v>
      </c>
      <c r="X30" s="8">
        <f t="shared" si="11"/>
        <v>0.1086333971014098</v>
      </c>
      <c r="Y30" s="8">
        <f t="shared" si="12"/>
        <v>0.7908630723422111</v>
      </c>
      <c r="Z30" s="8">
        <f t="shared" si="13"/>
        <v>0.008422114546115087</v>
      </c>
      <c r="AA30" s="8">
        <f t="shared" si="14"/>
        <v>0.034009472994291814</v>
      </c>
      <c r="AB30" s="8">
        <f t="shared" si="15"/>
        <v>0.002159713965827655</v>
      </c>
      <c r="AC30" s="7">
        <f t="shared" si="16"/>
        <v>225.6211</v>
      </c>
      <c r="AD30" s="7">
        <f t="shared" si="17"/>
        <v>3331.9716000000003</v>
      </c>
      <c r="AE30" s="7">
        <f t="shared" si="18"/>
        <v>447.7647</v>
      </c>
      <c r="AF30" s="7">
        <f t="shared" si="19"/>
        <v>34.0201</v>
      </c>
      <c r="AG30" s="8">
        <f t="shared" si="20"/>
        <v>0.05585541336505439</v>
      </c>
      <c r="AH30" s="8">
        <f t="shared" si="21"/>
        <v>0.8248725453365029</v>
      </c>
      <c r="AI30" s="8">
        <f t="shared" si="22"/>
        <v>0.11084992675232755</v>
      </c>
      <c r="AJ30" s="8">
        <f t="shared" si="23"/>
        <v>0.008422114546115087</v>
      </c>
    </row>
    <row r="31" spans="1:36" ht="12.75">
      <c r="A31" s="5">
        <v>3602</v>
      </c>
      <c r="B31" s="6">
        <v>291.7375</v>
      </c>
      <c r="C31" s="6">
        <v>17.931</v>
      </c>
      <c r="D31" s="6">
        <v>238.4881</v>
      </c>
      <c r="E31" s="6">
        <v>3304.2665</v>
      </c>
      <c r="F31" s="6">
        <v>927.5766</v>
      </c>
      <c r="G31" s="6">
        <v>47.9161</v>
      </c>
      <c r="H31" s="6">
        <v>120.4202</v>
      </c>
      <c r="I31" s="6">
        <v>502.8291</v>
      </c>
      <c r="J31" s="6">
        <v>0</v>
      </c>
      <c r="K31" s="6">
        <v>4.6816</v>
      </c>
      <c r="L31" s="6">
        <v>0</v>
      </c>
      <c r="M31" s="7">
        <f t="shared" si="0"/>
        <v>5455.8467</v>
      </c>
      <c r="N31" s="7">
        <f t="shared" si="1"/>
        <v>291.7375</v>
      </c>
      <c r="O31" s="7">
        <f t="shared" si="2"/>
        <v>17.931</v>
      </c>
      <c r="P31" s="7">
        <f t="shared" si="3"/>
        <v>238.4881</v>
      </c>
      <c r="Q31" s="7">
        <f t="shared" si="4"/>
        <v>4734.6722</v>
      </c>
      <c r="R31" s="7">
        <f t="shared" si="5"/>
        <v>47.9161</v>
      </c>
      <c r="S31" s="7">
        <f t="shared" si="6"/>
        <v>120.4202</v>
      </c>
      <c r="T31" s="7">
        <f t="shared" si="7"/>
        <v>4.6816</v>
      </c>
      <c r="U31" s="7">
        <f t="shared" si="8"/>
        <v>5455.8467</v>
      </c>
      <c r="V31" s="8">
        <f t="shared" si="9"/>
        <v>0.053472451856097794</v>
      </c>
      <c r="W31" s="8">
        <f t="shared" si="10"/>
        <v>0.0032865659513490364</v>
      </c>
      <c r="X31" s="8">
        <f t="shared" si="11"/>
        <v>0.043712390232665446</v>
      </c>
      <c r="Y31" s="8">
        <f t="shared" si="12"/>
        <v>0.8678162089854907</v>
      </c>
      <c r="Z31" s="8">
        <f t="shared" si="13"/>
        <v>0.008782523159970752</v>
      </c>
      <c r="AA31" s="8">
        <f t="shared" si="14"/>
        <v>0.022071771188145736</v>
      </c>
      <c r="AB31" s="8">
        <f t="shared" si="15"/>
        <v>0.0008580886262805002</v>
      </c>
      <c r="AC31" s="7">
        <f t="shared" si="16"/>
        <v>296.4191</v>
      </c>
      <c r="AD31" s="7">
        <f t="shared" si="17"/>
        <v>4855.0923999999995</v>
      </c>
      <c r="AE31" s="7">
        <f t="shared" si="18"/>
        <v>256.4191</v>
      </c>
      <c r="AF31" s="7">
        <f t="shared" si="19"/>
        <v>47.9161</v>
      </c>
      <c r="AG31" s="8">
        <f t="shared" si="20"/>
        <v>0.054330540482378294</v>
      </c>
      <c r="AH31" s="8">
        <f t="shared" si="21"/>
        <v>0.8898879801736364</v>
      </c>
      <c r="AI31" s="8">
        <f t="shared" si="22"/>
        <v>0.046998956184014486</v>
      </c>
      <c r="AJ31" s="8">
        <f t="shared" si="23"/>
        <v>0.008782523159970752</v>
      </c>
    </row>
    <row r="32" spans="1:36" ht="12.75">
      <c r="A32" s="5">
        <v>3603</v>
      </c>
      <c r="B32" s="6">
        <v>150.3806</v>
      </c>
      <c r="C32" s="6">
        <v>9.3363</v>
      </c>
      <c r="D32" s="6">
        <v>225.4987</v>
      </c>
      <c r="E32" s="6">
        <v>685.1336</v>
      </c>
      <c r="F32" s="6">
        <v>1257.1424</v>
      </c>
      <c r="G32" s="6">
        <v>4.1218</v>
      </c>
      <c r="H32" s="6">
        <v>11.4404</v>
      </c>
      <c r="I32" s="6">
        <v>176.3307</v>
      </c>
      <c r="J32" s="6">
        <v>0</v>
      </c>
      <c r="K32" s="6">
        <v>50.4857</v>
      </c>
      <c r="L32" s="6">
        <v>0</v>
      </c>
      <c r="M32" s="7">
        <f t="shared" si="0"/>
        <v>2569.8702000000003</v>
      </c>
      <c r="N32" s="7">
        <f t="shared" si="1"/>
        <v>150.3806</v>
      </c>
      <c r="O32" s="7">
        <f t="shared" si="2"/>
        <v>9.3363</v>
      </c>
      <c r="P32" s="7">
        <f t="shared" si="3"/>
        <v>225.4987</v>
      </c>
      <c r="Q32" s="7">
        <f t="shared" si="4"/>
        <v>2118.6067</v>
      </c>
      <c r="R32" s="7">
        <f t="shared" si="5"/>
        <v>4.1218</v>
      </c>
      <c r="S32" s="7">
        <f t="shared" si="6"/>
        <v>11.4404</v>
      </c>
      <c r="T32" s="7">
        <f t="shared" si="7"/>
        <v>50.4857</v>
      </c>
      <c r="U32" s="7">
        <f t="shared" si="8"/>
        <v>2569.8702</v>
      </c>
      <c r="V32" s="8">
        <f t="shared" si="9"/>
        <v>0.058516807580398414</v>
      </c>
      <c r="W32" s="8">
        <f t="shared" si="10"/>
        <v>0.0036329850433691165</v>
      </c>
      <c r="X32" s="8">
        <f t="shared" si="11"/>
        <v>0.08774711656643204</v>
      </c>
      <c r="Y32" s="8">
        <f t="shared" si="12"/>
        <v>0.8244022207814231</v>
      </c>
      <c r="Z32" s="8">
        <f t="shared" si="13"/>
        <v>0.0016038942355921324</v>
      </c>
      <c r="AA32" s="8">
        <f t="shared" si="14"/>
        <v>0.004451742348699168</v>
      </c>
      <c r="AB32" s="8">
        <f t="shared" si="15"/>
        <v>0.01964523344408601</v>
      </c>
      <c r="AC32" s="7">
        <f t="shared" si="16"/>
        <v>200.8663</v>
      </c>
      <c r="AD32" s="7">
        <f t="shared" si="17"/>
        <v>2130.0471</v>
      </c>
      <c r="AE32" s="7">
        <f t="shared" si="18"/>
        <v>234.835</v>
      </c>
      <c r="AF32" s="7">
        <f t="shared" si="19"/>
        <v>4.1218</v>
      </c>
      <c r="AG32" s="8">
        <f t="shared" si="20"/>
        <v>0.07816204102448443</v>
      </c>
      <c r="AH32" s="8">
        <f t="shared" si="21"/>
        <v>0.8288539631301223</v>
      </c>
      <c r="AI32" s="8">
        <f t="shared" si="22"/>
        <v>0.09138010160980116</v>
      </c>
      <c r="AJ32" s="8">
        <f t="shared" si="23"/>
        <v>0.0016038942355921324</v>
      </c>
    </row>
    <row r="33" spans="1:36" ht="12.75">
      <c r="A33" s="5">
        <v>3604</v>
      </c>
      <c r="B33" s="6">
        <v>153.2693</v>
      </c>
      <c r="C33" s="6">
        <v>27.3189</v>
      </c>
      <c r="D33" s="6">
        <v>642.8551</v>
      </c>
      <c r="E33" s="6">
        <v>2097.293</v>
      </c>
      <c r="F33" s="6">
        <v>800.081</v>
      </c>
      <c r="G33" s="6">
        <v>41.2012</v>
      </c>
      <c r="H33" s="6">
        <v>19.9177</v>
      </c>
      <c r="I33" s="6">
        <v>108.979</v>
      </c>
      <c r="J33" s="6">
        <v>0</v>
      </c>
      <c r="K33" s="6">
        <v>4.494</v>
      </c>
      <c r="L33" s="6">
        <v>0</v>
      </c>
      <c r="M33" s="7">
        <f t="shared" si="0"/>
        <v>3895.4092</v>
      </c>
      <c r="N33" s="7">
        <f t="shared" si="1"/>
        <v>153.2693</v>
      </c>
      <c r="O33" s="7">
        <f t="shared" si="2"/>
        <v>27.3189</v>
      </c>
      <c r="P33" s="7">
        <f t="shared" si="3"/>
        <v>642.8551</v>
      </c>
      <c r="Q33" s="7">
        <f t="shared" si="4"/>
        <v>3006.353</v>
      </c>
      <c r="R33" s="7">
        <f t="shared" si="5"/>
        <v>41.2012</v>
      </c>
      <c r="S33" s="7">
        <f t="shared" si="6"/>
        <v>19.9177</v>
      </c>
      <c r="T33" s="7">
        <f t="shared" si="7"/>
        <v>4.494</v>
      </c>
      <c r="U33" s="7">
        <f t="shared" si="8"/>
        <v>3895.4092</v>
      </c>
      <c r="V33" s="8">
        <f t="shared" si="9"/>
        <v>0.039346135959220915</v>
      </c>
      <c r="W33" s="8">
        <f t="shared" si="10"/>
        <v>0.007013101473395914</v>
      </c>
      <c r="X33" s="8">
        <f t="shared" si="11"/>
        <v>0.16502890119990474</v>
      </c>
      <c r="Y33" s="8">
        <f t="shared" si="12"/>
        <v>0.771768213721937</v>
      </c>
      <c r="Z33" s="8">
        <f t="shared" si="13"/>
        <v>0.010576860577317526</v>
      </c>
      <c r="AA33" s="8">
        <f t="shared" si="14"/>
        <v>0.005113121363475755</v>
      </c>
      <c r="AB33" s="8">
        <f t="shared" si="15"/>
        <v>0.0011536657047480402</v>
      </c>
      <c r="AC33" s="7">
        <f t="shared" si="16"/>
        <v>157.7633</v>
      </c>
      <c r="AD33" s="7">
        <f t="shared" si="17"/>
        <v>3026.2707</v>
      </c>
      <c r="AE33" s="7">
        <f t="shared" si="18"/>
        <v>670.174</v>
      </c>
      <c r="AF33" s="7">
        <f t="shared" si="19"/>
        <v>41.2012</v>
      </c>
      <c r="AG33" s="8">
        <f t="shared" si="20"/>
        <v>0.04049980166396896</v>
      </c>
      <c r="AH33" s="8">
        <f t="shared" si="21"/>
        <v>0.7768813350854128</v>
      </c>
      <c r="AI33" s="8">
        <f t="shared" si="22"/>
        <v>0.17204200267330066</v>
      </c>
      <c r="AJ33" s="8">
        <f t="shared" si="23"/>
        <v>0.010576860577317526</v>
      </c>
    </row>
    <row r="34" spans="1:36" ht="12.75">
      <c r="A34" s="5">
        <v>3605</v>
      </c>
      <c r="B34" s="6">
        <v>273.8308</v>
      </c>
      <c r="C34" s="6">
        <v>21.5592</v>
      </c>
      <c r="D34" s="6">
        <v>388.4515</v>
      </c>
      <c r="E34" s="6">
        <v>2303.6779</v>
      </c>
      <c r="F34" s="6">
        <v>243.9858</v>
      </c>
      <c r="G34" s="6">
        <v>179.616</v>
      </c>
      <c r="H34" s="6">
        <v>11.2656</v>
      </c>
      <c r="I34" s="6">
        <v>286.1936</v>
      </c>
      <c r="J34" s="6">
        <v>0</v>
      </c>
      <c r="K34" s="6">
        <v>81.5461</v>
      </c>
      <c r="L34" s="6">
        <v>0</v>
      </c>
      <c r="M34" s="7">
        <f t="shared" si="0"/>
        <v>3790.1265000000003</v>
      </c>
      <c r="N34" s="7">
        <f t="shared" si="1"/>
        <v>273.8308</v>
      </c>
      <c r="O34" s="7">
        <f t="shared" si="2"/>
        <v>21.5592</v>
      </c>
      <c r="P34" s="7">
        <f t="shared" si="3"/>
        <v>388.4515</v>
      </c>
      <c r="Q34" s="7">
        <f t="shared" si="4"/>
        <v>2833.8573</v>
      </c>
      <c r="R34" s="7">
        <f t="shared" si="5"/>
        <v>179.616</v>
      </c>
      <c r="S34" s="7">
        <f t="shared" si="6"/>
        <v>11.2656</v>
      </c>
      <c r="T34" s="7">
        <f t="shared" si="7"/>
        <v>81.5461</v>
      </c>
      <c r="U34" s="7">
        <f t="shared" si="8"/>
        <v>3790.1265000000003</v>
      </c>
      <c r="V34" s="8">
        <f t="shared" si="9"/>
        <v>0.07224845925327295</v>
      </c>
      <c r="W34" s="8">
        <f t="shared" si="10"/>
        <v>0.0056882534131776335</v>
      </c>
      <c r="X34" s="8">
        <f t="shared" si="11"/>
        <v>0.10249037861928882</v>
      </c>
      <c r="Y34" s="8">
        <f t="shared" si="12"/>
        <v>0.7476946481865446</v>
      </c>
      <c r="Z34" s="8">
        <f t="shared" si="13"/>
        <v>0.047390502665280436</v>
      </c>
      <c r="AA34" s="8">
        <f t="shared" si="14"/>
        <v>0.002972354616659892</v>
      </c>
      <c r="AB34" s="8">
        <f t="shared" si="15"/>
        <v>0.021515403245775565</v>
      </c>
      <c r="AC34" s="7">
        <f t="shared" si="16"/>
        <v>355.3769</v>
      </c>
      <c r="AD34" s="7">
        <f t="shared" si="17"/>
        <v>2845.1229000000003</v>
      </c>
      <c r="AE34" s="7">
        <f t="shared" si="18"/>
        <v>410.0107</v>
      </c>
      <c r="AF34" s="7">
        <f t="shared" si="19"/>
        <v>179.616</v>
      </c>
      <c r="AG34" s="8">
        <f t="shared" si="20"/>
        <v>0.0937638624990485</v>
      </c>
      <c r="AH34" s="8">
        <f t="shared" si="21"/>
        <v>0.7506670028032046</v>
      </c>
      <c r="AI34" s="8">
        <f t="shared" si="22"/>
        <v>0.10817863203246646</v>
      </c>
      <c r="AJ34" s="8">
        <f t="shared" si="23"/>
        <v>0.047390502665280436</v>
      </c>
    </row>
    <row r="35" spans="1:36" ht="12.75">
      <c r="A35" s="5">
        <v>3716</v>
      </c>
      <c r="B35" s="6">
        <v>621.309</v>
      </c>
      <c r="C35" s="6">
        <v>70.6782</v>
      </c>
      <c r="D35" s="6">
        <v>1851.802</v>
      </c>
      <c r="E35" s="6">
        <v>6874.5945</v>
      </c>
      <c r="F35" s="6">
        <v>165.2596</v>
      </c>
      <c r="G35" s="6">
        <v>27.4516</v>
      </c>
      <c r="H35" s="6">
        <v>38.7974</v>
      </c>
      <c r="I35" s="6">
        <v>686.0953</v>
      </c>
      <c r="J35" s="6">
        <v>0</v>
      </c>
      <c r="K35" s="6">
        <v>141.963</v>
      </c>
      <c r="L35" s="6">
        <v>0</v>
      </c>
      <c r="M35" s="7">
        <f aca="true" t="shared" si="24" ref="M35:M66">SUM(B35:L35)</f>
        <v>10477.9506</v>
      </c>
      <c r="N35" s="7">
        <f aca="true" t="shared" si="25" ref="N35:N66">B35</f>
        <v>621.309</v>
      </c>
      <c r="O35" s="7">
        <f aca="true" t="shared" si="26" ref="O35:O66">C35</f>
        <v>70.6782</v>
      </c>
      <c r="P35" s="7">
        <f aca="true" t="shared" si="27" ref="P35:P66">D35</f>
        <v>1851.802</v>
      </c>
      <c r="Q35" s="7">
        <f aca="true" t="shared" si="28" ref="Q35:Q66">E35+F35+I35+L35</f>
        <v>7725.9494</v>
      </c>
      <c r="R35" s="7">
        <f aca="true" t="shared" si="29" ref="R35:R66">G35</f>
        <v>27.4516</v>
      </c>
      <c r="S35" s="7">
        <f aca="true" t="shared" si="30" ref="S35:S66">H35+J35</f>
        <v>38.7974</v>
      </c>
      <c r="T35" s="7">
        <f aca="true" t="shared" si="31" ref="T35:T66">K35</f>
        <v>141.963</v>
      </c>
      <c r="U35" s="7">
        <f aca="true" t="shared" si="32" ref="U35:U66">SUM(N35:T35)</f>
        <v>10477.9506</v>
      </c>
      <c r="V35" s="8">
        <f aca="true" t="shared" si="33" ref="V35:V66">N35/$U35</f>
        <v>0.05929680561769397</v>
      </c>
      <c r="W35" s="8">
        <f aca="true" t="shared" si="34" ref="W35:W66">O35/$U35</f>
        <v>0.006745422143906653</v>
      </c>
      <c r="X35" s="8">
        <f aca="true" t="shared" si="35" ref="X35:X66">P35/$U35</f>
        <v>0.17673322491136767</v>
      </c>
      <c r="Y35" s="8">
        <f aca="true" t="shared" si="36" ref="Y35:Y66">Q35/$U35</f>
        <v>0.7373531041461486</v>
      </c>
      <c r="Z35" s="8">
        <f aca="true" t="shared" si="37" ref="Z35:Z66">R35/$U35</f>
        <v>0.002619939819147458</v>
      </c>
      <c r="AA35" s="8">
        <f aca="true" t="shared" si="38" ref="AA35:AA66">S35/$U35</f>
        <v>0.0037027660733578954</v>
      </c>
      <c r="AB35" s="8">
        <f aca="true" t="shared" si="39" ref="AB35:AB66">T35/$U35</f>
        <v>0.013548737288377747</v>
      </c>
      <c r="AC35" s="7">
        <f aca="true" t="shared" si="40" ref="AC35:AC66">B35+K35</f>
        <v>763.2719999999999</v>
      </c>
      <c r="AD35" s="7">
        <f aca="true" t="shared" si="41" ref="AD35:AD66">E35+F35+H35+I35+J35+L35</f>
        <v>7764.746800000001</v>
      </c>
      <c r="AE35" s="7">
        <f aca="true" t="shared" si="42" ref="AE35:AE66">C35+D35</f>
        <v>1922.4802</v>
      </c>
      <c r="AF35" s="7">
        <f aca="true" t="shared" si="43" ref="AF35:AF66">G35</f>
        <v>27.4516</v>
      </c>
      <c r="AG35" s="8">
        <f aca="true" t="shared" si="44" ref="AG35:AG66">AC35/$U35</f>
        <v>0.07284554290607172</v>
      </c>
      <c r="AH35" s="8">
        <f aca="true" t="shared" si="45" ref="AH35:AH66">AD35/$U35</f>
        <v>0.7410558702195066</v>
      </c>
      <c r="AI35" s="8">
        <f aca="true" t="shared" si="46" ref="AI35:AI66">AE35/$U35</f>
        <v>0.18347864705527434</v>
      </c>
      <c r="AJ35" s="8">
        <f aca="true" t="shared" si="47" ref="AJ35:AJ66">AF35/$U35</f>
        <v>0.002619939819147458</v>
      </c>
    </row>
    <row r="36" spans="1:36" ht="12.75">
      <c r="A36" s="5">
        <v>3717</v>
      </c>
      <c r="B36" s="6">
        <v>223.7581</v>
      </c>
      <c r="C36" s="6">
        <v>65.512</v>
      </c>
      <c r="D36" s="6">
        <v>824.0285</v>
      </c>
      <c r="E36" s="6">
        <v>1423.4679</v>
      </c>
      <c r="F36" s="6">
        <v>256.4625</v>
      </c>
      <c r="G36" s="6">
        <v>20.9961</v>
      </c>
      <c r="H36" s="6">
        <v>17.2178</v>
      </c>
      <c r="I36" s="6">
        <v>448.7872</v>
      </c>
      <c r="J36" s="6">
        <v>0</v>
      </c>
      <c r="K36" s="6">
        <v>22.8002</v>
      </c>
      <c r="L36" s="6">
        <v>0</v>
      </c>
      <c r="M36" s="7">
        <f t="shared" si="24"/>
        <v>3303.0303</v>
      </c>
      <c r="N36" s="7">
        <f t="shared" si="25"/>
        <v>223.7581</v>
      </c>
      <c r="O36" s="7">
        <f t="shared" si="26"/>
        <v>65.512</v>
      </c>
      <c r="P36" s="7">
        <f t="shared" si="27"/>
        <v>824.0285</v>
      </c>
      <c r="Q36" s="7">
        <f t="shared" si="28"/>
        <v>2128.7176</v>
      </c>
      <c r="R36" s="7">
        <f t="shared" si="29"/>
        <v>20.9961</v>
      </c>
      <c r="S36" s="7">
        <f t="shared" si="30"/>
        <v>17.2178</v>
      </c>
      <c r="T36" s="7">
        <f t="shared" si="31"/>
        <v>22.8002</v>
      </c>
      <c r="U36" s="7">
        <f t="shared" si="32"/>
        <v>3303.0303</v>
      </c>
      <c r="V36" s="8">
        <f t="shared" si="33"/>
        <v>0.06774327804380118</v>
      </c>
      <c r="W36" s="8">
        <f t="shared" si="34"/>
        <v>0.01983390827507698</v>
      </c>
      <c r="X36" s="8">
        <f t="shared" si="35"/>
        <v>0.24947651857750142</v>
      </c>
      <c r="Y36" s="8">
        <f t="shared" si="36"/>
        <v>0.6444741363710772</v>
      </c>
      <c r="Z36" s="8">
        <f t="shared" si="37"/>
        <v>0.006356617437024419</v>
      </c>
      <c r="AA36" s="8">
        <f t="shared" si="38"/>
        <v>0.005212728445149292</v>
      </c>
      <c r="AB36" s="8">
        <f t="shared" si="39"/>
        <v>0.006902812850369554</v>
      </c>
      <c r="AC36" s="7">
        <f t="shared" si="40"/>
        <v>246.5583</v>
      </c>
      <c r="AD36" s="7">
        <f t="shared" si="41"/>
        <v>2145.9354000000003</v>
      </c>
      <c r="AE36" s="7">
        <f t="shared" si="42"/>
        <v>889.5405000000001</v>
      </c>
      <c r="AF36" s="7">
        <f t="shared" si="43"/>
        <v>20.9961</v>
      </c>
      <c r="AG36" s="8">
        <f t="shared" si="44"/>
        <v>0.07464609089417072</v>
      </c>
      <c r="AH36" s="8">
        <f t="shared" si="45"/>
        <v>0.6496868648162266</v>
      </c>
      <c r="AI36" s="8">
        <f t="shared" si="46"/>
        <v>0.2693104268525784</v>
      </c>
      <c r="AJ36" s="8">
        <f t="shared" si="47"/>
        <v>0.006356617437024419</v>
      </c>
    </row>
    <row r="37" spans="1:36" ht="12.75">
      <c r="A37" s="5">
        <v>3800</v>
      </c>
      <c r="B37" s="6">
        <v>4324.2038</v>
      </c>
      <c r="C37" s="6">
        <v>610.0284</v>
      </c>
      <c r="D37" s="6">
        <v>4525.6113</v>
      </c>
      <c r="E37" s="6">
        <v>14277.1945</v>
      </c>
      <c r="F37" s="6">
        <v>2221.6058</v>
      </c>
      <c r="G37" s="6">
        <v>1121.4333</v>
      </c>
      <c r="H37" s="6">
        <v>170.5777</v>
      </c>
      <c r="I37" s="6">
        <v>851.78</v>
      </c>
      <c r="J37" s="6">
        <v>0</v>
      </c>
      <c r="K37" s="6">
        <v>696.4587</v>
      </c>
      <c r="L37" s="6">
        <v>68.3311</v>
      </c>
      <c r="M37" s="7">
        <f t="shared" si="24"/>
        <v>28867.2246</v>
      </c>
      <c r="N37" s="7">
        <f t="shared" si="25"/>
        <v>4324.2038</v>
      </c>
      <c r="O37" s="7">
        <f t="shared" si="26"/>
        <v>610.0284</v>
      </c>
      <c r="P37" s="7">
        <f t="shared" si="27"/>
        <v>4525.6113</v>
      </c>
      <c r="Q37" s="7">
        <f t="shared" si="28"/>
        <v>17418.911399999997</v>
      </c>
      <c r="R37" s="7">
        <f t="shared" si="29"/>
        <v>1121.4333</v>
      </c>
      <c r="S37" s="7">
        <f t="shared" si="30"/>
        <v>170.5777</v>
      </c>
      <c r="T37" s="7">
        <f t="shared" si="31"/>
        <v>696.4587</v>
      </c>
      <c r="U37" s="7">
        <f t="shared" si="32"/>
        <v>28867.224599999998</v>
      </c>
      <c r="V37" s="8">
        <f t="shared" si="33"/>
        <v>0.14979631259736692</v>
      </c>
      <c r="W37" s="8">
        <f t="shared" si="34"/>
        <v>0.02113221511429956</v>
      </c>
      <c r="X37" s="8">
        <f t="shared" si="35"/>
        <v>0.15677334287273326</v>
      </c>
      <c r="Y37" s="8">
        <f t="shared" si="36"/>
        <v>0.6034148291484869</v>
      </c>
      <c r="Z37" s="8">
        <f t="shared" si="37"/>
        <v>0.038847977785851986</v>
      </c>
      <c r="AA37" s="8">
        <f t="shared" si="38"/>
        <v>0.005909043988939623</v>
      </c>
      <c r="AB37" s="8">
        <f t="shared" si="39"/>
        <v>0.024126278492321705</v>
      </c>
      <c r="AC37" s="7">
        <f t="shared" si="40"/>
        <v>5020.6625</v>
      </c>
      <c r="AD37" s="7">
        <f t="shared" si="41"/>
        <v>17589.4891</v>
      </c>
      <c r="AE37" s="7">
        <f t="shared" si="42"/>
        <v>5135.6397</v>
      </c>
      <c r="AF37" s="7">
        <f t="shared" si="43"/>
        <v>1121.4333</v>
      </c>
      <c r="AG37" s="8">
        <f t="shared" si="44"/>
        <v>0.17392259108968863</v>
      </c>
      <c r="AH37" s="8">
        <f t="shared" si="45"/>
        <v>0.6093238731374266</v>
      </c>
      <c r="AI37" s="8">
        <f t="shared" si="46"/>
        <v>0.1779055579870328</v>
      </c>
      <c r="AJ37" s="8">
        <f t="shared" si="47"/>
        <v>0.038847977785851986</v>
      </c>
    </row>
    <row r="38" spans="1:36" ht="12.75">
      <c r="A38" s="5">
        <v>3801</v>
      </c>
      <c r="B38" s="6">
        <v>262.1385</v>
      </c>
      <c r="C38" s="6">
        <v>43.8612</v>
      </c>
      <c r="D38" s="6">
        <v>435.8768</v>
      </c>
      <c r="E38" s="6">
        <v>1662.0126</v>
      </c>
      <c r="F38" s="6">
        <v>279.6987</v>
      </c>
      <c r="G38" s="6">
        <v>57.0816</v>
      </c>
      <c r="H38" s="6">
        <v>11.2489</v>
      </c>
      <c r="I38" s="6">
        <v>50.93</v>
      </c>
      <c r="J38" s="6">
        <v>0</v>
      </c>
      <c r="K38" s="6">
        <v>20.2269</v>
      </c>
      <c r="L38" s="6">
        <v>0</v>
      </c>
      <c r="M38" s="7">
        <f t="shared" si="24"/>
        <v>2823.0752</v>
      </c>
      <c r="N38" s="7">
        <f t="shared" si="25"/>
        <v>262.1385</v>
      </c>
      <c r="O38" s="7">
        <f t="shared" si="26"/>
        <v>43.8612</v>
      </c>
      <c r="P38" s="7">
        <f t="shared" si="27"/>
        <v>435.8768</v>
      </c>
      <c r="Q38" s="7">
        <f t="shared" si="28"/>
        <v>1992.6413</v>
      </c>
      <c r="R38" s="7">
        <f t="shared" si="29"/>
        <v>57.0816</v>
      </c>
      <c r="S38" s="7">
        <f t="shared" si="30"/>
        <v>11.2489</v>
      </c>
      <c r="T38" s="7">
        <f t="shared" si="31"/>
        <v>20.2269</v>
      </c>
      <c r="U38" s="7">
        <f t="shared" si="32"/>
        <v>2823.0752</v>
      </c>
      <c r="V38" s="8">
        <f t="shared" si="33"/>
        <v>0.09285565612988277</v>
      </c>
      <c r="W38" s="8">
        <f t="shared" si="34"/>
        <v>0.015536674333011034</v>
      </c>
      <c r="X38" s="8">
        <f t="shared" si="35"/>
        <v>0.15439787080415002</v>
      </c>
      <c r="Y38" s="8">
        <f t="shared" si="36"/>
        <v>0.705840673319648</v>
      </c>
      <c r="Z38" s="8">
        <f t="shared" si="37"/>
        <v>0.02021965266812588</v>
      </c>
      <c r="AA38" s="8">
        <f t="shared" si="38"/>
        <v>0.003984626410235193</v>
      </c>
      <c r="AB38" s="8">
        <f t="shared" si="39"/>
        <v>0.007164846334947081</v>
      </c>
      <c r="AC38" s="7">
        <f t="shared" si="40"/>
        <v>282.3654</v>
      </c>
      <c r="AD38" s="7">
        <f t="shared" si="41"/>
        <v>2003.8902</v>
      </c>
      <c r="AE38" s="7">
        <f t="shared" si="42"/>
        <v>479.738</v>
      </c>
      <c r="AF38" s="7">
        <f t="shared" si="43"/>
        <v>57.0816</v>
      </c>
      <c r="AG38" s="8">
        <f t="shared" si="44"/>
        <v>0.10002050246482984</v>
      </c>
      <c r="AH38" s="8">
        <f t="shared" si="45"/>
        <v>0.7098252997298832</v>
      </c>
      <c r="AI38" s="8">
        <f t="shared" si="46"/>
        <v>0.16993454513716105</v>
      </c>
      <c r="AJ38" s="8">
        <f t="shared" si="47"/>
        <v>0.02021965266812588</v>
      </c>
    </row>
    <row r="39" spans="1:36" ht="12.75">
      <c r="A39" s="5">
        <v>3802</v>
      </c>
      <c r="B39" s="6">
        <v>293.8991</v>
      </c>
      <c r="C39" s="6">
        <v>42.4367</v>
      </c>
      <c r="D39" s="6">
        <v>705.7062</v>
      </c>
      <c r="E39" s="6">
        <v>3478.7578</v>
      </c>
      <c r="F39" s="6">
        <v>65.2538</v>
      </c>
      <c r="G39" s="6">
        <v>50.0023</v>
      </c>
      <c r="H39" s="6">
        <v>73.2325</v>
      </c>
      <c r="I39" s="6">
        <v>273.3442</v>
      </c>
      <c r="J39" s="6">
        <v>0</v>
      </c>
      <c r="K39" s="6">
        <v>25.5351</v>
      </c>
      <c r="L39" s="6">
        <v>0</v>
      </c>
      <c r="M39" s="7">
        <f t="shared" si="24"/>
        <v>5008.167700000001</v>
      </c>
      <c r="N39" s="7">
        <f t="shared" si="25"/>
        <v>293.8991</v>
      </c>
      <c r="O39" s="7">
        <f t="shared" si="26"/>
        <v>42.4367</v>
      </c>
      <c r="P39" s="7">
        <f t="shared" si="27"/>
        <v>705.7062</v>
      </c>
      <c r="Q39" s="7">
        <f t="shared" si="28"/>
        <v>3817.3558</v>
      </c>
      <c r="R39" s="7">
        <f t="shared" si="29"/>
        <v>50.0023</v>
      </c>
      <c r="S39" s="7">
        <f t="shared" si="30"/>
        <v>73.2325</v>
      </c>
      <c r="T39" s="7">
        <f t="shared" si="31"/>
        <v>25.5351</v>
      </c>
      <c r="U39" s="7">
        <f t="shared" si="32"/>
        <v>5008.1677</v>
      </c>
      <c r="V39" s="8">
        <f t="shared" si="33"/>
        <v>0.05868395740821538</v>
      </c>
      <c r="W39" s="8">
        <f t="shared" si="34"/>
        <v>0.008473498201747517</v>
      </c>
      <c r="X39" s="8">
        <f t="shared" si="35"/>
        <v>0.14091105615333127</v>
      </c>
      <c r="Y39" s="8">
        <f t="shared" si="36"/>
        <v>0.7622260332855866</v>
      </c>
      <c r="Z39" s="8">
        <f t="shared" si="37"/>
        <v>0.009984150490807246</v>
      </c>
      <c r="AA39" s="8">
        <f t="shared" si="38"/>
        <v>0.014622613376145531</v>
      </c>
      <c r="AB39" s="8">
        <f t="shared" si="39"/>
        <v>0.005098691084166371</v>
      </c>
      <c r="AC39" s="7">
        <f t="shared" si="40"/>
        <v>319.4342</v>
      </c>
      <c r="AD39" s="7">
        <f t="shared" si="41"/>
        <v>3890.5883</v>
      </c>
      <c r="AE39" s="7">
        <f t="shared" si="42"/>
        <v>748.1428999999999</v>
      </c>
      <c r="AF39" s="7">
        <f t="shared" si="43"/>
        <v>50.0023</v>
      </c>
      <c r="AG39" s="8">
        <f t="shared" si="44"/>
        <v>0.06378264849238174</v>
      </c>
      <c r="AH39" s="8">
        <f t="shared" si="45"/>
        <v>0.7768486466617321</v>
      </c>
      <c r="AI39" s="8">
        <f t="shared" si="46"/>
        <v>0.1493845543550788</v>
      </c>
      <c r="AJ39" s="8">
        <f t="shared" si="47"/>
        <v>0.009984150490807246</v>
      </c>
    </row>
    <row r="40" spans="1:36" ht="12.75">
      <c r="A40" s="5">
        <v>3803</v>
      </c>
      <c r="B40" s="6">
        <v>539.6068</v>
      </c>
      <c r="C40" s="6">
        <v>51.9344</v>
      </c>
      <c r="D40" s="6">
        <v>1644.9207</v>
      </c>
      <c r="E40" s="6">
        <v>5361.4687</v>
      </c>
      <c r="F40" s="6">
        <v>391.0375</v>
      </c>
      <c r="G40" s="6">
        <v>47.4175</v>
      </c>
      <c r="H40" s="6">
        <v>7.8055</v>
      </c>
      <c r="I40" s="6">
        <v>211.4198</v>
      </c>
      <c r="J40" s="6">
        <v>0</v>
      </c>
      <c r="K40" s="6">
        <v>47.8433</v>
      </c>
      <c r="L40" s="6">
        <v>7.7356</v>
      </c>
      <c r="M40" s="7">
        <f t="shared" si="24"/>
        <v>8311.1898</v>
      </c>
      <c r="N40" s="7">
        <f t="shared" si="25"/>
        <v>539.6068</v>
      </c>
      <c r="O40" s="7">
        <f t="shared" si="26"/>
        <v>51.9344</v>
      </c>
      <c r="P40" s="7">
        <f t="shared" si="27"/>
        <v>1644.9207</v>
      </c>
      <c r="Q40" s="7">
        <f t="shared" si="28"/>
        <v>5971.6616</v>
      </c>
      <c r="R40" s="7">
        <f t="shared" si="29"/>
        <v>47.4175</v>
      </c>
      <c r="S40" s="7">
        <f t="shared" si="30"/>
        <v>7.8055</v>
      </c>
      <c r="T40" s="7">
        <f t="shared" si="31"/>
        <v>47.8433</v>
      </c>
      <c r="U40" s="7">
        <f t="shared" si="32"/>
        <v>8311.1898</v>
      </c>
      <c r="V40" s="8">
        <f t="shared" si="33"/>
        <v>0.06492533716412059</v>
      </c>
      <c r="W40" s="8">
        <f t="shared" si="34"/>
        <v>0.006248732281387678</v>
      </c>
      <c r="X40" s="8">
        <f t="shared" si="35"/>
        <v>0.19791639218731352</v>
      </c>
      <c r="Y40" s="8">
        <f t="shared" si="36"/>
        <v>0.7185086303768445</v>
      </c>
      <c r="Z40" s="8">
        <f t="shared" si="37"/>
        <v>0.005705260154208005</v>
      </c>
      <c r="AA40" s="8">
        <f t="shared" si="38"/>
        <v>0.0009391555466583137</v>
      </c>
      <c r="AB40" s="8">
        <f t="shared" si="39"/>
        <v>0.005756492289467388</v>
      </c>
      <c r="AC40" s="7">
        <f t="shared" si="40"/>
        <v>587.4501</v>
      </c>
      <c r="AD40" s="7">
        <f t="shared" si="41"/>
        <v>5979.467100000001</v>
      </c>
      <c r="AE40" s="7">
        <f t="shared" si="42"/>
        <v>1696.8551</v>
      </c>
      <c r="AF40" s="7">
        <f t="shared" si="43"/>
        <v>47.4175</v>
      </c>
      <c r="AG40" s="8">
        <f t="shared" si="44"/>
        <v>0.07068182945358799</v>
      </c>
      <c r="AH40" s="8">
        <f t="shared" si="45"/>
        <v>0.7194477859235029</v>
      </c>
      <c r="AI40" s="8">
        <f t="shared" si="46"/>
        <v>0.20416512446870122</v>
      </c>
      <c r="AJ40" s="8">
        <f t="shared" si="47"/>
        <v>0.005705260154208005</v>
      </c>
    </row>
    <row r="41" spans="1:36" ht="12.75">
      <c r="A41" s="5">
        <v>3804</v>
      </c>
      <c r="B41" s="6">
        <v>658.0687</v>
      </c>
      <c r="C41" s="6">
        <v>184.4172</v>
      </c>
      <c r="D41" s="6">
        <v>1759.6362</v>
      </c>
      <c r="E41" s="6">
        <v>3726.2698</v>
      </c>
      <c r="F41" s="6">
        <v>424.6128</v>
      </c>
      <c r="G41" s="6">
        <v>58.5407</v>
      </c>
      <c r="H41" s="6">
        <v>24.5639</v>
      </c>
      <c r="I41" s="6">
        <v>347.2377</v>
      </c>
      <c r="J41" s="6">
        <v>0</v>
      </c>
      <c r="K41" s="6">
        <v>69.3323</v>
      </c>
      <c r="L41" s="6">
        <v>0</v>
      </c>
      <c r="M41" s="7">
        <f t="shared" si="24"/>
        <v>7252.6793</v>
      </c>
      <c r="N41" s="7">
        <f t="shared" si="25"/>
        <v>658.0687</v>
      </c>
      <c r="O41" s="7">
        <f t="shared" si="26"/>
        <v>184.4172</v>
      </c>
      <c r="P41" s="7">
        <f t="shared" si="27"/>
        <v>1759.6362</v>
      </c>
      <c r="Q41" s="7">
        <f t="shared" si="28"/>
        <v>4498.1203</v>
      </c>
      <c r="R41" s="7">
        <f t="shared" si="29"/>
        <v>58.5407</v>
      </c>
      <c r="S41" s="7">
        <f t="shared" si="30"/>
        <v>24.5639</v>
      </c>
      <c r="T41" s="7">
        <f t="shared" si="31"/>
        <v>69.3323</v>
      </c>
      <c r="U41" s="7">
        <f t="shared" si="32"/>
        <v>7252.679299999999</v>
      </c>
      <c r="V41" s="8">
        <f t="shared" si="33"/>
        <v>0.09073456481110369</v>
      </c>
      <c r="W41" s="8">
        <f t="shared" si="34"/>
        <v>0.02542745823602045</v>
      </c>
      <c r="X41" s="8">
        <f t="shared" si="35"/>
        <v>0.24261877951779837</v>
      </c>
      <c r="Y41" s="8">
        <f t="shared" si="36"/>
        <v>0.6202011855122286</v>
      </c>
      <c r="Z41" s="8">
        <f t="shared" si="37"/>
        <v>0.008071596382319015</v>
      </c>
      <c r="AA41" s="8">
        <f t="shared" si="38"/>
        <v>0.003386872490005177</v>
      </c>
      <c r="AB41" s="8">
        <f t="shared" si="39"/>
        <v>0.009559543050524793</v>
      </c>
      <c r="AC41" s="7">
        <f t="shared" si="40"/>
        <v>727.4010000000001</v>
      </c>
      <c r="AD41" s="7">
        <f t="shared" si="41"/>
        <v>4522.6842</v>
      </c>
      <c r="AE41" s="7">
        <f t="shared" si="42"/>
        <v>1944.0534</v>
      </c>
      <c r="AF41" s="7">
        <f t="shared" si="43"/>
        <v>58.5407</v>
      </c>
      <c r="AG41" s="8">
        <f t="shared" si="44"/>
        <v>0.10029410786162848</v>
      </c>
      <c r="AH41" s="8">
        <f t="shared" si="45"/>
        <v>0.6235880580022338</v>
      </c>
      <c r="AI41" s="8">
        <f t="shared" si="46"/>
        <v>0.2680462377538188</v>
      </c>
      <c r="AJ41" s="8">
        <f t="shared" si="47"/>
        <v>0.008071596382319015</v>
      </c>
    </row>
    <row r="42" spans="1:36" ht="12.75">
      <c r="A42" s="5">
        <v>3805</v>
      </c>
      <c r="B42" s="6">
        <v>2072.8843</v>
      </c>
      <c r="C42" s="6">
        <v>243.7386</v>
      </c>
      <c r="D42" s="6">
        <v>3470.7207</v>
      </c>
      <c r="E42" s="6">
        <v>18953.8122</v>
      </c>
      <c r="F42" s="6">
        <v>729.4491</v>
      </c>
      <c r="G42" s="6">
        <v>418.9993</v>
      </c>
      <c r="H42" s="6">
        <v>356.7498</v>
      </c>
      <c r="I42" s="6">
        <v>1210.832</v>
      </c>
      <c r="J42" s="6">
        <v>0</v>
      </c>
      <c r="K42" s="6">
        <v>197.7618</v>
      </c>
      <c r="L42" s="6">
        <v>43.2188</v>
      </c>
      <c r="M42" s="7">
        <f t="shared" si="24"/>
        <v>27698.1666</v>
      </c>
      <c r="N42" s="7">
        <f t="shared" si="25"/>
        <v>2072.8843</v>
      </c>
      <c r="O42" s="7">
        <f t="shared" si="26"/>
        <v>243.7386</v>
      </c>
      <c r="P42" s="7">
        <f t="shared" si="27"/>
        <v>3470.7207</v>
      </c>
      <c r="Q42" s="7">
        <f t="shared" si="28"/>
        <v>20937.3121</v>
      </c>
      <c r="R42" s="7">
        <f t="shared" si="29"/>
        <v>418.9993</v>
      </c>
      <c r="S42" s="7">
        <f t="shared" si="30"/>
        <v>356.7498</v>
      </c>
      <c r="T42" s="7">
        <f t="shared" si="31"/>
        <v>197.7618</v>
      </c>
      <c r="U42" s="7">
        <f t="shared" si="32"/>
        <v>27698.1666</v>
      </c>
      <c r="V42" s="8">
        <f t="shared" si="33"/>
        <v>0.07483832160934435</v>
      </c>
      <c r="W42" s="8">
        <f t="shared" si="34"/>
        <v>0.008799809876224803</v>
      </c>
      <c r="X42" s="8">
        <f t="shared" si="35"/>
        <v>0.12530506983086742</v>
      </c>
      <c r="Y42" s="8">
        <f t="shared" si="36"/>
        <v>0.7559096745414189</v>
      </c>
      <c r="Z42" s="8">
        <f t="shared" si="37"/>
        <v>0.015127329763407518</v>
      </c>
      <c r="AA42" s="8">
        <f t="shared" si="38"/>
        <v>0.012879906643351622</v>
      </c>
      <c r="AB42" s="8">
        <f t="shared" si="39"/>
        <v>0.007139887735385345</v>
      </c>
      <c r="AC42" s="7">
        <f t="shared" si="40"/>
        <v>2270.6461</v>
      </c>
      <c r="AD42" s="7">
        <f t="shared" si="41"/>
        <v>21294.0619</v>
      </c>
      <c r="AE42" s="7">
        <f t="shared" si="42"/>
        <v>3714.4593</v>
      </c>
      <c r="AF42" s="7">
        <f t="shared" si="43"/>
        <v>418.9993</v>
      </c>
      <c r="AG42" s="8">
        <f t="shared" si="44"/>
        <v>0.0819782093447297</v>
      </c>
      <c r="AH42" s="8">
        <f t="shared" si="45"/>
        <v>0.7687895811847706</v>
      </c>
      <c r="AI42" s="8">
        <f t="shared" si="46"/>
        <v>0.13410487970709223</v>
      </c>
      <c r="AJ42" s="8">
        <f t="shared" si="47"/>
        <v>0.015127329763407518</v>
      </c>
    </row>
    <row r="43" spans="1:36" ht="12.75">
      <c r="A43" s="5">
        <v>3900</v>
      </c>
      <c r="B43" s="6">
        <v>3034.2105</v>
      </c>
      <c r="C43" s="6">
        <v>519.0063</v>
      </c>
      <c r="D43" s="6">
        <v>2401.9473</v>
      </c>
      <c r="E43" s="6">
        <v>7606.1636</v>
      </c>
      <c r="F43" s="6">
        <v>799.5331</v>
      </c>
      <c r="G43" s="6">
        <v>431.6063</v>
      </c>
      <c r="H43" s="6">
        <v>42.8582</v>
      </c>
      <c r="I43" s="6">
        <v>407.7751</v>
      </c>
      <c r="J43" s="6">
        <v>0</v>
      </c>
      <c r="K43" s="6">
        <v>256.1973</v>
      </c>
      <c r="L43" s="6">
        <v>116.1354</v>
      </c>
      <c r="M43" s="7">
        <f t="shared" si="24"/>
        <v>15615.4331</v>
      </c>
      <c r="N43" s="7">
        <f t="shared" si="25"/>
        <v>3034.2105</v>
      </c>
      <c r="O43" s="7">
        <f t="shared" si="26"/>
        <v>519.0063</v>
      </c>
      <c r="P43" s="7">
        <f t="shared" si="27"/>
        <v>2401.9473</v>
      </c>
      <c r="Q43" s="7">
        <f t="shared" si="28"/>
        <v>8929.6072</v>
      </c>
      <c r="R43" s="7">
        <f t="shared" si="29"/>
        <v>431.6063</v>
      </c>
      <c r="S43" s="7">
        <f t="shared" si="30"/>
        <v>42.8582</v>
      </c>
      <c r="T43" s="7">
        <f t="shared" si="31"/>
        <v>256.1973</v>
      </c>
      <c r="U43" s="7">
        <f t="shared" si="32"/>
        <v>15615.4331</v>
      </c>
      <c r="V43" s="8">
        <f t="shared" si="33"/>
        <v>0.1943084434846703</v>
      </c>
      <c r="W43" s="8">
        <f t="shared" si="34"/>
        <v>0.03323675345258275</v>
      </c>
      <c r="X43" s="8">
        <f t="shared" si="35"/>
        <v>0.1538188076256431</v>
      </c>
      <c r="Y43" s="8">
        <f t="shared" si="36"/>
        <v>0.5718449909660207</v>
      </c>
      <c r="Z43" s="8">
        <f t="shared" si="37"/>
        <v>0.027639726495962507</v>
      </c>
      <c r="AA43" s="8">
        <f t="shared" si="38"/>
        <v>0.002744605271306884</v>
      </c>
      <c r="AB43" s="8">
        <f t="shared" si="39"/>
        <v>0.016406672703813765</v>
      </c>
      <c r="AC43" s="7">
        <f t="shared" si="40"/>
        <v>3290.4078</v>
      </c>
      <c r="AD43" s="7">
        <f t="shared" si="41"/>
        <v>8972.465400000001</v>
      </c>
      <c r="AE43" s="7">
        <f t="shared" si="42"/>
        <v>2920.9536</v>
      </c>
      <c r="AF43" s="7">
        <f t="shared" si="43"/>
        <v>431.6063</v>
      </c>
      <c r="AG43" s="8">
        <f t="shared" si="44"/>
        <v>0.21071511618848407</v>
      </c>
      <c r="AH43" s="8">
        <f t="shared" si="45"/>
        <v>0.5745895962373276</v>
      </c>
      <c r="AI43" s="8">
        <f t="shared" si="46"/>
        <v>0.18705556107822585</v>
      </c>
      <c r="AJ43" s="8">
        <f t="shared" si="47"/>
        <v>0.027639726495962507</v>
      </c>
    </row>
    <row r="44" spans="1:36" ht="12.75">
      <c r="A44" s="5">
        <v>3901</v>
      </c>
      <c r="B44" s="6">
        <v>241.7124</v>
      </c>
      <c r="C44" s="6">
        <v>37.8193</v>
      </c>
      <c r="D44" s="6">
        <v>1058.7136</v>
      </c>
      <c r="E44" s="6">
        <v>1703.5038</v>
      </c>
      <c r="F44" s="6">
        <v>226.9198</v>
      </c>
      <c r="G44" s="6">
        <v>4.2115</v>
      </c>
      <c r="H44" s="6">
        <v>23.6456</v>
      </c>
      <c r="I44" s="6">
        <v>237.6647</v>
      </c>
      <c r="J44" s="6">
        <v>0</v>
      </c>
      <c r="K44" s="6">
        <v>19.9226</v>
      </c>
      <c r="L44" s="6">
        <v>0</v>
      </c>
      <c r="M44" s="7">
        <f t="shared" si="24"/>
        <v>3554.1132999999995</v>
      </c>
      <c r="N44" s="7">
        <f t="shared" si="25"/>
        <v>241.7124</v>
      </c>
      <c r="O44" s="7">
        <f t="shared" si="26"/>
        <v>37.8193</v>
      </c>
      <c r="P44" s="7">
        <f t="shared" si="27"/>
        <v>1058.7136</v>
      </c>
      <c r="Q44" s="7">
        <f t="shared" si="28"/>
        <v>2168.0883</v>
      </c>
      <c r="R44" s="7">
        <f t="shared" si="29"/>
        <v>4.2115</v>
      </c>
      <c r="S44" s="7">
        <f t="shared" si="30"/>
        <v>23.6456</v>
      </c>
      <c r="T44" s="7">
        <f t="shared" si="31"/>
        <v>19.9226</v>
      </c>
      <c r="U44" s="7">
        <f t="shared" si="32"/>
        <v>3554.1132999999995</v>
      </c>
      <c r="V44" s="8">
        <f t="shared" si="33"/>
        <v>0.06800919936908034</v>
      </c>
      <c r="W44" s="8">
        <f t="shared" si="34"/>
        <v>0.010640994478144521</v>
      </c>
      <c r="X44" s="8">
        <f t="shared" si="35"/>
        <v>0.2978840320031441</v>
      </c>
      <c r="Y44" s="8">
        <f t="shared" si="36"/>
        <v>0.6100222803814387</v>
      </c>
      <c r="Z44" s="8">
        <f t="shared" si="37"/>
        <v>0.0011849650375524046</v>
      </c>
      <c r="AA44" s="8">
        <f t="shared" si="38"/>
        <v>0.006653023695108427</v>
      </c>
      <c r="AB44" s="8">
        <f t="shared" si="39"/>
        <v>0.005605505035531648</v>
      </c>
      <c r="AC44" s="7">
        <f t="shared" si="40"/>
        <v>261.635</v>
      </c>
      <c r="AD44" s="7">
        <f t="shared" si="41"/>
        <v>2191.7339</v>
      </c>
      <c r="AE44" s="7">
        <f t="shared" si="42"/>
        <v>1096.5329000000002</v>
      </c>
      <c r="AF44" s="7">
        <f t="shared" si="43"/>
        <v>4.2115</v>
      </c>
      <c r="AG44" s="8">
        <f t="shared" si="44"/>
        <v>0.07361470440461199</v>
      </c>
      <c r="AH44" s="8">
        <f t="shared" si="45"/>
        <v>0.6166753040765471</v>
      </c>
      <c r="AI44" s="8">
        <f t="shared" si="46"/>
        <v>0.30852502648128866</v>
      </c>
      <c r="AJ44" s="8">
        <f t="shared" si="47"/>
        <v>0.0011849650375524046</v>
      </c>
    </row>
    <row r="45" spans="1:36" ht="12.75">
      <c r="A45" s="5">
        <v>3902</v>
      </c>
      <c r="B45" s="6">
        <v>393.6897</v>
      </c>
      <c r="C45" s="6">
        <v>17.7075</v>
      </c>
      <c r="D45" s="6">
        <v>764.6542</v>
      </c>
      <c r="E45" s="6">
        <v>3801.1225</v>
      </c>
      <c r="F45" s="6">
        <v>90.2721</v>
      </c>
      <c r="G45" s="6">
        <v>408.2085</v>
      </c>
      <c r="H45" s="6">
        <v>50.5552</v>
      </c>
      <c r="I45" s="6">
        <v>368.9401</v>
      </c>
      <c r="J45" s="6">
        <v>0</v>
      </c>
      <c r="K45" s="6">
        <v>24.1003</v>
      </c>
      <c r="L45" s="6">
        <v>36.6124</v>
      </c>
      <c r="M45" s="7">
        <f t="shared" si="24"/>
        <v>5955.862499999999</v>
      </c>
      <c r="N45" s="7">
        <f t="shared" si="25"/>
        <v>393.6897</v>
      </c>
      <c r="O45" s="7">
        <f t="shared" si="26"/>
        <v>17.7075</v>
      </c>
      <c r="P45" s="7">
        <f t="shared" si="27"/>
        <v>764.6542</v>
      </c>
      <c r="Q45" s="7">
        <f t="shared" si="28"/>
        <v>4296.9471</v>
      </c>
      <c r="R45" s="7">
        <f t="shared" si="29"/>
        <v>408.2085</v>
      </c>
      <c r="S45" s="7">
        <f t="shared" si="30"/>
        <v>50.5552</v>
      </c>
      <c r="T45" s="7">
        <f t="shared" si="31"/>
        <v>24.1003</v>
      </c>
      <c r="U45" s="7">
        <f t="shared" si="32"/>
        <v>5955.862499999999</v>
      </c>
      <c r="V45" s="8">
        <f t="shared" si="33"/>
        <v>0.06610120700402336</v>
      </c>
      <c r="W45" s="8">
        <f t="shared" si="34"/>
        <v>0.0029731210215145163</v>
      </c>
      <c r="X45" s="8">
        <f t="shared" si="35"/>
        <v>0.1283868121535714</v>
      </c>
      <c r="Y45" s="8">
        <f t="shared" si="36"/>
        <v>0.7214651278467226</v>
      </c>
      <c r="Z45" s="8">
        <f t="shared" si="37"/>
        <v>0.06853893957424304</v>
      </c>
      <c r="AA45" s="8">
        <f t="shared" si="38"/>
        <v>0.00848830878818979</v>
      </c>
      <c r="AB45" s="8">
        <f t="shared" si="39"/>
        <v>0.0040464836117354965</v>
      </c>
      <c r="AC45" s="7">
        <f t="shared" si="40"/>
        <v>417.79</v>
      </c>
      <c r="AD45" s="7">
        <f t="shared" si="41"/>
        <v>4347.5023</v>
      </c>
      <c r="AE45" s="7">
        <f t="shared" si="42"/>
        <v>782.3616999999999</v>
      </c>
      <c r="AF45" s="7">
        <f t="shared" si="43"/>
        <v>408.2085</v>
      </c>
      <c r="AG45" s="8">
        <f t="shared" si="44"/>
        <v>0.07014769061575886</v>
      </c>
      <c r="AH45" s="8">
        <f t="shared" si="45"/>
        <v>0.7299534366349123</v>
      </c>
      <c r="AI45" s="8">
        <f t="shared" si="46"/>
        <v>0.1313599331750859</v>
      </c>
      <c r="AJ45" s="8">
        <f t="shared" si="47"/>
        <v>0.06853893957424304</v>
      </c>
    </row>
    <row r="46" spans="1:36" ht="12.75">
      <c r="A46" s="5">
        <v>3903</v>
      </c>
      <c r="B46" s="6">
        <v>590.8424</v>
      </c>
      <c r="C46" s="6">
        <v>38.6289</v>
      </c>
      <c r="D46" s="6">
        <v>597.5848</v>
      </c>
      <c r="E46" s="6">
        <v>3560.8587</v>
      </c>
      <c r="F46" s="6">
        <v>18.7027</v>
      </c>
      <c r="G46" s="6">
        <v>51.5713</v>
      </c>
      <c r="H46" s="6">
        <v>25.8915</v>
      </c>
      <c r="I46" s="6">
        <v>302.6017</v>
      </c>
      <c r="J46" s="6">
        <v>0</v>
      </c>
      <c r="K46" s="6">
        <v>46.3847</v>
      </c>
      <c r="L46" s="6">
        <v>0</v>
      </c>
      <c r="M46" s="7">
        <f t="shared" si="24"/>
        <v>5233.066699999999</v>
      </c>
      <c r="N46" s="7">
        <f t="shared" si="25"/>
        <v>590.8424</v>
      </c>
      <c r="O46" s="7">
        <f t="shared" si="26"/>
        <v>38.6289</v>
      </c>
      <c r="P46" s="7">
        <f t="shared" si="27"/>
        <v>597.5848</v>
      </c>
      <c r="Q46" s="7">
        <f t="shared" si="28"/>
        <v>3882.1631</v>
      </c>
      <c r="R46" s="7">
        <f t="shared" si="29"/>
        <v>51.5713</v>
      </c>
      <c r="S46" s="7">
        <f t="shared" si="30"/>
        <v>25.8915</v>
      </c>
      <c r="T46" s="7">
        <f t="shared" si="31"/>
        <v>46.3847</v>
      </c>
      <c r="U46" s="7">
        <f t="shared" si="32"/>
        <v>5233.066699999999</v>
      </c>
      <c r="V46" s="8">
        <f t="shared" si="33"/>
        <v>0.11290557408717915</v>
      </c>
      <c r="W46" s="8">
        <f t="shared" si="34"/>
        <v>0.007381694561622921</v>
      </c>
      <c r="X46" s="8">
        <f t="shared" si="35"/>
        <v>0.11419399641896405</v>
      </c>
      <c r="Y46" s="8">
        <f t="shared" si="36"/>
        <v>0.7418524017666354</v>
      </c>
      <c r="Z46" s="8">
        <f t="shared" si="37"/>
        <v>0.009854890632294062</v>
      </c>
      <c r="AA46" s="8">
        <f t="shared" si="38"/>
        <v>0.004947672461350436</v>
      </c>
      <c r="AB46" s="8">
        <f t="shared" si="39"/>
        <v>0.008863770071954177</v>
      </c>
      <c r="AC46" s="7">
        <f t="shared" si="40"/>
        <v>637.2271</v>
      </c>
      <c r="AD46" s="7">
        <f t="shared" si="41"/>
        <v>3908.0546000000004</v>
      </c>
      <c r="AE46" s="7">
        <f t="shared" si="42"/>
        <v>636.2137</v>
      </c>
      <c r="AF46" s="7">
        <f t="shared" si="43"/>
        <v>51.5713</v>
      </c>
      <c r="AG46" s="8">
        <f t="shared" si="44"/>
        <v>0.1217693441591333</v>
      </c>
      <c r="AH46" s="8">
        <f t="shared" si="45"/>
        <v>0.7468000742279858</v>
      </c>
      <c r="AI46" s="8">
        <f t="shared" si="46"/>
        <v>0.12157569098058699</v>
      </c>
      <c r="AJ46" s="8">
        <f t="shared" si="47"/>
        <v>0.009854890632294062</v>
      </c>
    </row>
    <row r="47" spans="1:36" ht="12.75">
      <c r="A47" s="5">
        <v>3904</v>
      </c>
      <c r="B47" s="6">
        <v>460.018</v>
      </c>
      <c r="C47" s="6">
        <v>31.1006</v>
      </c>
      <c r="D47" s="6">
        <v>733.9379</v>
      </c>
      <c r="E47" s="6">
        <v>3586.5282</v>
      </c>
      <c r="F47" s="6">
        <v>129.5322</v>
      </c>
      <c r="G47" s="6">
        <v>299.9567</v>
      </c>
      <c r="H47" s="6">
        <v>19.743</v>
      </c>
      <c r="I47" s="6">
        <v>364.8692</v>
      </c>
      <c r="J47" s="6">
        <v>0</v>
      </c>
      <c r="K47" s="6">
        <v>48.4633</v>
      </c>
      <c r="L47" s="6">
        <v>0</v>
      </c>
      <c r="M47" s="7">
        <f t="shared" si="24"/>
        <v>5674.1491000000005</v>
      </c>
      <c r="N47" s="7">
        <f t="shared" si="25"/>
        <v>460.018</v>
      </c>
      <c r="O47" s="7">
        <f t="shared" si="26"/>
        <v>31.1006</v>
      </c>
      <c r="P47" s="7">
        <f t="shared" si="27"/>
        <v>733.9379</v>
      </c>
      <c r="Q47" s="7">
        <f t="shared" si="28"/>
        <v>4080.9296000000004</v>
      </c>
      <c r="R47" s="7">
        <f t="shared" si="29"/>
        <v>299.9567</v>
      </c>
      <c r="S47" s="7">
        <f t="shared" si="30"/>
        <v>19.743</v>
      </c>
      <c r="T47" s="7">
        <f t="shared" si="31"/>
        <v>48.4633</v>
      </c>
      <c r="U47" s="7">
        <f t="shared" si="32"/>
        <v>5674.1491000000005</v>
      </c>
      <c r="V47" s="8">
        <f t="shared" si="33"/>
        <v>0.08107259641802503</v>
      </c>
      <c r="W47" s="8">
        <f t="shared" si="34"/>
        <v>0.005481103765849226</v>
      </c>
      <c r="X47" s="8">
        <f t="shared" si="35"/>
        <v>0.12934765848856528</v>
      </c>
      <c r="Y47" s="8">
        <f t="shared" si="36"/>
        <v>0.7192143752443869</v>
      </c>
      <c r="Z47" s="8">
        <f t="shared" si="37"/>
        <v>0.05286373246695262</v>
      </c>
      <c r="AA47" s="8">
        <f t="shared" si="38"/>
        <v>0.0034794644363504647</v>
      </c>
      <c r="AB47" s="8">
        <f t="shared" si="39"/>
        <v>0.00854106917987051</v>
      </c>
      <c r="AC47" s="7">
        <f t="shared" si="40"/>
        <v>508.4813</v>
      </c>
      <c r="AD47" s="7">
        <f t="shared" si="41"/>
        <v>4100.6726</v>
      </c>
      <c r="AE47" s="7">
        <f t="shared" si="42"/>
        <v>765.0385</v>
      </c>
      <c r="AF47" s="7">
        <f t="shared" si="43"/>
        <v>299.9567</v>
      </c>
      <c r="AG47" s="8">
        <f t="shared" si="44"/>
        <v>0.08961366559789553</v>
      </c>
      <c r="AH47" s="8">
        <f t="shared" si="45"/>
        <v>0.7226938396807372</v>
      </c>
      <c r="AI47" s="8">
        <f t="shared" si="46"/>
        <v>0.13482876225441448</v>
      </c>
      <c r="AJ47" s="8">
        <f t="shared" si="47"/>
        <v>0.05286373246695262</v>
      </c>
    </row>
    <row r="48" spans="1:36" ht="12.75">
      <c r="A48" s="5">
        <v>3905</v>
      </c>
      <c r="B48" s="6">
        <v>531.8813</v>
      </c>
      <c r="C48" s="6">
        <v>66.5962</v>
      </c>
      <c r="D48" s="6">
        <v>2703.2913</v>
      </c>
      <c r="E48" s="6">
        <v>3425.0218</v>
      </c>
      <c r="F48" s="6">
        <v>667.6802</v>
      </c>
      <c r="G48" s="6">
        <v>28.237</v>
      </c>
      <c r="H48" s="6">
        <v>29.6143</v>
      </c>
      <c r="I48" s="6">
        <v>274.4453</v>
      </c>
      <c r="J48" s="6">
        <v>0</v>
      </c>
      <c r="K48" s="6">
        <v>66.8621</v>
      </c>
      <c r="L48" s="6">
        <v>86.0272</v>
      </c>
      <c r="M48" s="7">
        <f t="shared" si="24"/>
        <v>7879.656700000001</v>
      </c>
      <c r="N48" s="7">
        <f t="shared" si="25"/>
        <v>531.8813</v>
      </c>
      <c r="O48" s="7">
        <f t="shared" si="26"/>
        <v>66.5962</v>
      </c>
      <c r="P48" s="7">
        <f t="shared" si="27"/>
        <v>2703.2913</v>
      </c>
      <c r="Q48" s="7">
        <f t="shared" si="28"/>
        <v>4453.174500000001</v>
      </c>
      <c r="R48" s="7">
        <f t="shared" si="29"/>
        <v>28.237</v>
      </c>
      <c r="S48" s="7">
        <f t="shared" si="30"/>
        <v>29.6143</v>
      </c>
      <c r="T48" s="7">
        <f t="shared" si="31"/>
        <v>66.8621</v>
      </c>
      <c r="U48" s="7">
        <f t="shared" si="32"/>
        <v>7879.656700000001</v>
      </c>
      <c r="V48" s="8">
        <f t="shared" si="33"/>
        <v>0.06750056763259749</v>
      </c>
      <c r="W48" s="8">
        <f t="shared" si="34"/>
        <v>0.008451662621291609</v>
      </c>
      <c r="X48" s="8">
        <f t="shared" si="35"/>
        <v>0.34307221785436404</v>
      </c>
      <c r="Y48" s="8">
        <f t="shared" si="36"/>
        <v>0.5651482887573008</v>
      </c>
      <c r="Z48" s="8">
        <f t="shared" si="37"/>
        <v>0.0035835317546258068</v>
      </c>
      <c r="AA48" s="8">
        <f t="shared" si="38"/>
        <v>0.003758323633566421</v>
      </c>
      <c r="AB48" s="8">
        <f t="shared" si="39"/>
        <v>0.008485407746253715</v>
      </c>
      <c r="AC48" s="7">
        <f t="shared" si="40"/>
        <v>598.7434000000001</v>
      </c>
      <c r="AD48" s="7">
        <f t="shared" si="41"/>
        <v>4482.7888</v>
      </c>
      <c r="AE48" s="7">
        <f t="shared" si="42"/>
        <v>2769.8875</v>
      </c>
      <c r="AF48" s="7">
        <f t="shared" si="43"/>
        <v>28.237</v>
      </c>
      <c r="AG48" s="8">
        <f t="shared" si="44"/>
        <v>0.07598597537885121</v>
      </c>
      <c r="AH48" s="8">
        <f t="shared" si="45"/>
        <v>0.5689066123908672</v>
      </c>
      <c r="AI48" s="8">
        <f t="shared" si="46"/>
        <v>0.35152388047565564</v>
      </c>
      <c r="AJ48" s="8">
        <f t="shared" si="47"/>
        <v>0.0035835317546258068</v>
      </c>
    </row>
    <row r="49" spans="1:36" ht="12.75">
      <c r="A49" s="5">
        <v>3906</v>
      </c>
      <c r="B49" s="6">
        <v>774.0241</v>
      </c>
      <c r="C49" s="6">
        <v>74.6977</v>
      </c>
      <c r="D49" s="6">
        <v>1180.2825</v>
      </c>
      <c r="E49" s="6">
        <v>5421.1739</v>
      </c>
      <c r="F49" s="6">
        <v>193.3198</v>
      </c>
      <c r="G49" s="6">
        <v>586.5609</v>
      </c>
      <c r="H49" s="6">
        <v>15.8404</v>
      </c>
      <c r="I49" s="6">
        <v>426.4445</v>
      </c>
      <c r="J49" s="6">
        <v>0</v>
      </c>
      <c r="K49" s="6">
        <v>166.0166</v>
      </c>
      <c r="L49" s="6">
        <v>21.394</v>
      </c>
      <c r="M49" s="7">
        <f t="shared" si="24"/>
        <v>8859.7544</v>
      </c>
      <c r="N49" s="7">
        <f t="shared" si="25"/>
        <v>774.0241</v>
      </c>
      <c r="O49" s="7">
        <f t="shared" si="26"/>
        <v>74.6977</v>
      </c>
      <c r="P49" s="7">
        <f t="shared" si="27"/>
        <v>1180.2825</v>
      </c>
      <c r="Q49" s="7">
        <f t="shared" si="28"/>
        <v>6062.3322</v>
      </c>
      <c r="R49" s="7">
        <f t="shared" si="29"/>
        <v>586.5609</v>
      </c>
      <c r="S49" s="7">
        <f t="shared" si="30"/>
        <v>15.8404</v>
      </c>
      <c r="T49" s="7">
        <f t="shared" si="31"/>
        <v>166.0166</v>
      </c>
      <c r="U49" s="7">
        <f t="shared" si="32"/>
        <v>8859.7544</v>
      </c>
      <c r="V49" s="8">
        <f t="shared" si="33"/>
        <v>0.08736405830843347</v>
      </c>
      <c r="W49" s="8">
        <f t="shared" si="34"/>
        <v>0.008431125359411769</v>
      </c>
      <c r="X49" s="8">
        <f t="shared" si="35"/>
        <v>0.13321842194632394</v>
      </c>
      <c r="Y49" s="8">
        <f t="shared" si="36"/>
        <v>0.6842551075682188</v>
      </c>
      <c r="Z49" s="8">
        <f t="shared" si="37"/>
        <v>0.06620509706228425</v>
      </c>
      <c r="AA49" s="8">
        <f t="shared" si="38"/>
        <v>0.0017879050913646095</v>
      </c>
      <c r="AB49" s="8">
        <f t="shared" si="39"/>
        <v>0.018738284663963146</v>
      </c>
      <c r="AC49" s="7">
        <f t="shared" si="40"/>
        <v>940.0407</v>
      </c>
      <c r="AD49" s="7">
        <f t="shared" si="41"/>
        <v>6078.1726</v>
      </c>
      <c r="AE49" s="7">
        <f t="shared" si="42"/>
        <v>1254.9802</v>
      </c>
      <c r="AF49" s="7">
        <f t="shared" si="43"/>
        <v>586.5609</v>
      </c>
      <c r="AG49" s="8">
        <f t="shared" si="44"/>
        <v>0.10610234297239662</v>
      </c>
      <c r="AH49" s="8">
        <f t="shared" si="45"/>
        <v>0.6860430126595835</v>
      </c>
      <c r="AI49" s="8">
        <f t="shared" si="46"/>
        <v>0.1416495473057357</v>
      </c>
      <c r="AJ49" s="8">
        <f t="shared" si="47"/>
        <v>0.06620509706228425</v>
      </c>
    </row>
    <row r="50" spans="1:36" ht="12.75">
      <c r="A50" s="5">
        <v>3907</v>
      </c>
      <c r="B50" s="6">
        <v>758.9828</v>
      </c>
      <c r="C50" s="6">
        <v>87.6368</v>
      </c>
      <c r="D50" s="6">
        <v>3283.1145</v>
      </c>
      <c r="E50" s="6">
        <v>3679.8294</v>
      </c>
      <c r="F50" s="6">
        <v>1099.5505</v>
      </c>
      <c r="G50" s="6">
        <v>38.568</v>
      </c>
      <c r="H50" s="6">
        <v>41.1643</v>
      </c>
      <c r="I50" s="6">
        <v>552.54</v>
      </c>
      <c r="J50" s="6">
        <v>0</v>
      </c>
      <c r="K50" s="6">
        <v>126.9122</v>
      </c>
      <c r="L50" s="6">
        <v>157.4594</v>
      </c>
      <c r="M50" s="7">
        <f t="shared" si="24"/>
        <v>9825.757899999999</v>
      </c>
      <c r="N50" s="7">
        <f t="shared" si="25"/>
        <v>758.9828</v>
      </c>
      <c r="O50" s="7">
        <f t="shared" si="26"/>
        <v>87.6368</v>
      </c>
      <c r="P50" s="7">
        <f t="shared" si="27"/>
        <v>3283.1145</v>
      </c>
      <c r="Q50" s="7">
        <f t="shared" si="28"/>
        <v>5489.3793</v>
      </c>
      <c r="R50" s="7">
        <f t="shared" si="29"/>
        <v>38.568</v>
      </c>
      <c r="S50" s="7">
        <f t="shared" si="30"/>
        <v>41.1643</v>
      </c>
      <c r="T50" s="7">
        <f t="shared" si="31"/>
        <v>126.9122</v>
      </c>
      <c r="U50" s="7">
        <f t="shared" si="32"/>
        <v>9825.757899999999</v>
      </c>
      <c r="V50" s="8">
        <f t="shared" si="33"/>
        <v>0.07724419914722304</v>
      </c>
      <c r="W50" s="8">
        <f t="shared" si="34"/>
        <v>0.008919088063425623</v>
      </c>
      <c r="X50" s="8">
        <f t="shared" si="35"/>
        <v>0.3341334616029976</v>
      </c>
      <c r="Y50" s="8">
        <f t="shared" si="36"/>
        <v>0.5586723544246903</v>
      </c>
      <c r="Z50" s="8">
        <f t="shared" si="37"/>
        <v>0.003925193393987451</v>
      </c>
      <c r="AA50" s="8">
        <f t="shared" si="38"/>
        <v>0.004189427463910952</v>
      </c>
      <c r="AB50" s="8">
        <f t="shared" si="39"/>
        <v>0.012916275903765146</v>
      </c>
      <c r="AC50" s="7">
        <f t="shared" si="40"/>
        <v>885.895</v>
      </c>
      <c r="AD50" s="7">
        <f t="shared" si="41"/>
        <v>5530.5436</v>
      </c>
      <c r="AE50" s="7">
        <f t="shared" si="42"/>
        <v>3370.7513</v>
      </c>
      <c r="AF50" s="7">
        <f t="shared" si="43"/>
        <v>38.568</v>
      </c>
      <c r="AG50" s="8">
        <f t="shared" si="44"/>
        <v>0.09016047505098819</v>
      </c>
      <c r="AH50" s="8">
        <f t="shared" si="45"/>
        <v>0.5628617818886013</v>
      </c>
      <c r="AI50" s="8">
        <f t="shared" si="46"/>
        <v>0.34305254966642323</v>
      </c>
      <c r="AJ50" s="8">
        <f t="shared" si="47"/>
        <v>0.003925193393987451</v>
      </c>
    </row>
    <row r="51" spans="1:36" ht="12.75">
      <c r="A51" s="5">
        <v>4000</v>
      </c>
      <c r="B51" s="6">
        <v>10925.6288</v>
      </c>
      <c r="C51" s="6">
        <v>2178.209</v>
      </c>
      <c r="D51" s="6">
        <v>6365.1127</v>
      </c>
      <c r="E51" s="6">
        <v>22636.9241</v>
      </c>
      <c r="F51" s="6">
        <v>5240.9571</v>
      </c>
      <c r="G51" s="6">
        <v>11424.6088</v>
      </c>
      <c r="H51" s="6">
        <v>127.9053</v>
      </c>
      <c r="I51" s="6">
        <v>1348.423</v>
      </c>
      <c r="J51" s="6">
        <v>3448.7024</v>
      </c>
      <c r="K51" s="6">
        <v>1328.7368</v>
      </c>
      <c r="L51" s="6">
        <v>451.6969</v>
      </c>
      <c r="M51" s="7">
        <f t="shared" si="24"/>
        <v>65476.9049</v>
      </c>
      <c r="N51" s="7">
        <f t="shared" si="25"/>
        <v>10925.6288</v>
      </c>
      <c r="O51" s="7">
        <f t="shared" si="26"/>
        <v>2178.209</v>
      </c>
      <c r="P51" s="7">
        <f t="shared" si="27"/>
        <v>6365.1127</v>
      </c>
      <c r="Q51" s="7">
        <f t="shared" si="28"/>
        <v>29678.001099999998</v>
      </c>
      <c r="R51" s="7">
        <f t="shared" si="29"/>
        <v>11424.6088</v>
      </c>
      <c r="S51" s="7">
        <f t="shared" si="30"/>
        <v>3576.6077</v>
      </c>
      <c r="T51" s="7">
        <f t="shared" si="31"/>
        <v>1328.7368</v>
      </c>
      <c r="U51" s="7">
        <f t="shared" si="32"/>
        <v>65476.9049</v>
      </c>
      <c r="V51" s="8">
        <f t="shared" si="33"/>
        <v>0.16686232827721825</v>
      </c>
      <c r="W51" s="8">
        <f t="shared" si="34"/>
        <v>0.03326682901897521</v>
      </c>
      <c r="X51" s="8">
        <f t="shared" si="35"/>
        <v>0.09721156963239415</v>
      </c>
      <c r="Y51" s="8">
        <f t="shared" si="36"/>
        <v>0.4532590711996223</v>
      </c>
      <c r="Z51" s="8">
        <f t="shared" si="37"/>
        <v>0.17448303058075673</v>
      </c>
      <c r="AA51" s="8">
        <f t="shared" si="38"/>
        <v>0.05462395795070637</v>
      </c>
      <c r="AB51" s="8">
        <f t="shared" si="39"/>
        <v>0.020293213340326962</v>
      </c>
      <c r="AC51" s="7">
        <f t="shared" si="40"/>
        <v>12254.365600000001</v>
      </c>
      <c r="AD51" s="7">
        <f t="shared" si="41"/>
        <v>33254.6088</v>
      </c>
      <c r="AE51" s="7">
        <f t="shared" si="42"/>
        <v>8543.3217</v>
      </c>
      <c r="AF51" s="7">
        <f t="shared" si="43"/>
        <v>11424.6088</v>
      </c>
      <c r="AG51" s="8">
        <f t="shared" si="44"/>
        <v>0.18715554161754522</v>
      </c>
      <c r="AH51" s="8">
        <f t="shared" si="45"/>
        <v>0.5078830291503287</v>
      </c>
      <c r="AI51" s="8">
        <f t="shared" si="46"/>
        <v>0.13047839865136937</v>
      </c>
      <c r="AJ51" s="8">
        <f t="shared" si="47"/>
        <v>0.17448303058075673</v>
      </c>
    </row>
    <row r="52" spans="1:36" ht="12.75">
      <c r="A52" s="5">
        <v>4008</v>
      </c>
      <c r="B52" s="6">
        <v>357.072</v>
      </c>
      <c r="C52" s="6">
        <v>137.8399</v>
      </c>
      <c r="D52" s="6">
        <v>238.1831</v>
      </c>
      <c r="E52" s="6">
        <v>3486.5698</v>
      </c>
      <c r="F52" s="6">
        <v>336.1305</v>
      </c>
      <c r="G52" s="6">
        <v>36.0425</v>
      </c>
      <c r="H52" s="6">
        <v>1.607</v>
      </c>
      <c r="I52" s="6">
        <v>134.728</v>
      </c>
      <c r="J52" s="6">
        <v>0</v>
      </c>
      <c r="K52" s="6">
        <v>36.9617</v>
      </c>
      <c r="L52" s="6">
        <v>20.0886</v>
      </c>
      <c r="M52" s="7">
        <f t="shared" si="24"/>
        <v>4785.2231</v>
      </c>
      <c r="N52" s="7">
        <f t="shared" si="25"/>
        <v>357.072</v>
      </c>
      <c r="O52" s="7">
        <f t="shared" si="26"/>
        <v>137.8399</v>
      </c>
      <c r="P52" s="7">
        <f t="shared" si="27"/>
        <v>238.1831</v>
      </c>
      <c r="Q52" s="7">
        <f t="shared" si="28"/>
        <v>3977.5169000000005</v>
      </c>
      <c r="R52" s="7">
        <f t="shared" si="29"/>
        <v>36.0425</v>
      </c>
      <c r="S52" s="7">
        <f t="shared" si="30"/>
        <v>1.607</v>
      </c>
      <c r="T52" s="7">
        <f t="shared" si="31"/>
        <v>36.9617</v>
      </c>
      <c r="U52" s="7">
        <f t="shared" si="32"/>
        <v>4785.2231</v>
      </c>
      <c r="V52" s="8">
        <f t="shared" si="33"/>
        <v>0.07461971835754115</v>
      </c>
      <c r="W52" s="8">
        <f t="shared" si="34"/>
        <v>0.02880532362221523</v>
      </c>
      <c r="X52" s="8">
        <f t="shared" si="35"/>
        <v>0.04977471165346502</v>
      </c>
      <c r="Y52" s="8">
        <f t="shared" si="36"/>
        <v>0.8312082460690288</v>
      </c>
      <c r="Z52" s="8">
        <f t="shared" si="37"/>
        <v>0.007532041714000753</v>
      </c>
      <c r="AA52" s="8">
        <f t="shared" si="38"/>
        <v>0.00033582551250327283</v>
      </c>
      <c r="AB52" s="8">
        <f t="shared" si="39"/>
        <v>0.0077241330712459364</v>
      </c>
      <c r="AC52" s="7">
        <f t="shared" si="40"/>
        <v>394.0337</v>
      </c>
      <c r="AD52" s="7">
        <f t="shared" si="41"/>
        <v>3979.1239000000005</v>
      </c>
      <c r="AE52" s="7">
        <f t="shared" si="42"/>
        <v>376.023</v>
      </c>
      <c r="AF52" s="7">
        <f t="shared" si="43"/>
        <v>36.0425</v>
      </c>
      <c r="AG52" s="8">
        <f t="shared" si="44"/>
        <v>0.0823438514287871</v>
      </c>
      <c r="AH52" s="8">
        <f t="shared" si="45"/>
        <v>0.831544071581532</v>
      </c>
      <c r="AI52" s="8">
        <f t="shared" si="46"/>
        <v>0.07858003527568025</v>
      </c>
      <c r="AJ52" s="8">
        <f t="shared" si="47"/>
        <v>0.007532041714000753</v>
      </c>
    </row>
    <row r="53" spans="1:36" ht="12.75">
      <c r="A53" s="5">
        <v>4011</v>
      </c>
      <c r="B53" s="6">
        <v>216.3237</v>
      </c>
      <c r="C53" s="6">
        <v>41.301</v>
      </c>
      <c r="D53" s="6">
        <v>230.0465</v>
      </c>
      <c r="E53" s="6">
        <v>3321.1676</v>
      </c>
      <c r="F53" s="6">
        <v>215.4156</v>
      </c>
      <c r="G53" s="6">
        <v>53.4232</v>
      </c>
      <c r="H53" s="6">
        <v>27.5486</v>
      </c>
      <c r="I53" s="6">
        <v>249.914</v>
      </c>
      <c r="J53" s="6">
        <v>0</v>
      </c>
      <c r="K53" s="6">
        <v>59.5562</v>
      </c>
      <c r="L53" s="6">
        <v>55.3043</v>
      </c>
      <c r="M53" s="7">
        <f t="shared" si="24"/>
        <v>4470.0007</v>
      </c>
      <c r="N53" s="7">
        <f t="shared" si="25"/>
        <v>216.3237</v>
      </c>
      <c r="O53" s="7">
        <f t="shared" si="26"/>
        <v>41.301</v>
      </c>
      <c r="P53" s="7">
        <f t="shared" si="27"/>
        <v>230.0465</v>
      </c>
      <c r="Q53" s="7">
        <f t="shared" si="28"/>
        <v>3841.8014999999996</v>
      </c>
      <c r="R53" s="7">
        <f t="shared" si="29"/>
        <v>53.4232</v>
      </c>
      <c r="S53" s="7">
        <f t="shared" si="30"/>
        <v>27.5486</v>
      </c>
      <c r="T53" s="7">
        <f t="shared" si="31"/>
        <v>59.5562</v>
      </c>
      <c r="U53" s="7">
        <f t="shared" si="32"/>
        <v>4470.0007</v>
      </c>
      <c r="V53" s="8">
        <f t="shared" si="33"/>
        <v>0.048394556179823425</v>
      </c>
      <c r="W53" s="8">
        <f t="shared" si="34"/>
        <v>0.009239595868519664</v>
      </c>
      <c r="X53" s="8">
        <f t="shared" si="35"/>
        <v>0.05146453332770172</v>
      </c>
      <c r="Y53" s="8">
        <f t="shared" si="36"/>
        <v>0.8594632882272255</v>
      </c>
      <c r="Z53" s="8">
        <f t="shared" si="37"/>
        <v>0.011951497009832685</v>
      </c>
      <c r="AA53" s="8">
        <f t="shared" si="38"/>
        <v>0.006162996797740994</v>
      </c>
      <c r="AB53" s="8">
        <f t="shared" si="39"/>
        <v>0.013323532589155971</v>
      </c>
      <c r="AC53" s="7">
        <f t="shared" si="40"/>
        <v>275.8799</v>
      </c>
      <c r="AD53" s="7">
        <f t="shared" si="41"/>
        <v>3869.3500999999997</v>
      </c>
      <c r="AE53" s="7">
        <f t="shared" si="42"/>
        <v>271.3475</v>
      </c>
      <c r="AF53" s="7">
        <f t="shared" si="43"/>
        <v>53.4232</v>
      </c>
      <c r="AG53" s="8">
        <f t="shared" si="44"/>
        <v>0.0617180887689794</v>
      </c>
      <c r="AH53" s="8">
        <f t="shared" si="45"/>
        <v>0.8656262850249665</v>
      </c>
      <c r="AI53" s="8">
        <f t="shared" si="46"/>
        <v>0.06070412919622139</v>
      </c>
      <c r="AJ53" s="8">
        <f t="shared" si="47"/>
        <v>0.011951497009832685</v>
      </c>
    </row>
    <row r="54" spans="1:36" ht="12.75">
      <c r="A54" s="5">
        <v>4012</v>
      </c>
      <c r="B54" s="6">
        <v>454.38</v>
      </c>
      <c r="C54" s="6">
        <v>338.8563</v>
      </c>
      <c r="D54" s="6">
        <v>733.4132</v>
      </c>
      <c r="E54" s="6">
        <v>2380.9005</v>
      </c>
      <c r="F54" s="6">
        <v>77.828</v>
      </c>
      <c r="G54" s="6">
        <v>21.9451</v>
      </c>
      <c r="H54" s="6">
        <v>8.1685</v>
      </c>
      <c r="I54" s="6">
        <v>200.4189</v>
      </c>
      <c r="J54" s="6">
        <v>0</v>
      </c>
      <c r="K54" s="6">
        <v>87.8136</v>
      </c>
      <c r="L54" s="6">
        <v>31.9189</v>
      </c>
      <c r="M54" s="7">
        <f t="shared" si="24"/>
        <v>4335.643</v>
      </c>
      <c r="N54" s="7">
        <f t="shared" si="25"/>
        <v>454.38</v>
      </c>
      <c r="O54" s="7">
        <f t="shared" si="26"/>
        <v>338.8563</v>
      </c>
      <c r="P54" s="7">
        <f t="shared" si="27"/>
        <v>733.4132</v>
      </c>
      <c r="Q54" s="7">
        <f t="shared" si="28"/>
        <v>2691.0663000000004</v>
      </c>
      <c r="R54" s="7">
        <f t="shared" si="29"/>
        <v>21.9451</v>
      </c>
      <c r="S54" s="7">
        <f t="shared" si="30"/>
        <v>8.1685</v>
      </c>
      <c r="T54" s="7">
        <f t="shared" si="31"/>
        <v>87.8136</v>
      </c>
      <c r="U54" s="7">
        <f t="shared" si="32"/>
        <v>4335.643</v>
      </c>
      <c r="V54" s="8">
        <f t="shared" si="33"/>
        <v>0.10480106410975258</v>
      </c>
      <c r="W54" s="8">
        <f t="shared" si="34"/>
        <v>0.07815595057065353</v>
      </c>
      <c r="X54" s="8">
        <f t="shared" si="35"/>
        <v>0.169159038232622</v>
      </c>
      <c r="Y54" s="8">
        <f t="shared" si="36"/>
        <v>0.6206844751747319</v>
      </c>
      <c r="Z54" s="8">
        <f t="shared" si="37"/>
        <v>0.005061556036786239</v>
      </c>
      <c r="AA54" s="8">
        <f t="shared" si="38"/>
        <v>0.0018840342712718736</v>
      </c>
      <c r="AB54" s="8">
        <f t="shared" si="39"/>
        <v>0.020253881604181893</v>
      </c>
      <c r="AC54" s="7">
        <f t="shared" si="40"/>
        <v>542.1936</v>
      </c>
      <c r="AD54" s="7">
        <f t="shared" si="41"/>
        <v>2699.2348000000006</v>
      </c>
      <c r="AE54" s="7">
        <f t="shared" si="42"/>
        <v>1072.2694999999999</v>
      </c>
      <c r="AF54" s="7">
        <f t="shared" si="43"/>
        <v>21.9451</v>
      </c>
      <c r="AG54" s="8">
        <f t="shared" si="44"/>
        <v>0.12505494571393447</v>
      </c>
      <c r="AH54" s="8">
        <f t="shared" si="45"/>
        <v>0.6225685094460038</v>
      </c>
      <c r="AI54" s="8">
        <f t="shared" si="46"/>
        <v>0.24731498880327552</v>
      </c>
      <c r="AJ54" s="8">
        <f t="shared" si="47"/>
        <v>0.005061556036786239</v>
      </c>
    </row>
    <row r="55" spans="1:36" ht="12.75">
      <c r="A55" s="5">
        <v>4013</v>
      </c>
      <c r="B55" s="6">
        <v>2220.9594</v>
      </c>
      <c r="C55" s="6">
        <v>822.7008</v>
      </c>
      <c r="D55" s="6">
        <v>1393.0067</v>
      </c>
      <c r="E55" s="6">
        <v>3077.0398</v>
      </c>
      <c r="F55" s="6">
        <v>343.5709</v>
      </c>
      <c r="G55" s="6">
        <v>139.0905</v>
      </c>
      <c r="H55" s="6">
        <v>1.607</v>
      </c>
      <c r="I55" s="6">
        <v>87.1069</v>
      </c>
      <c r="J55" s="6">
        <v>0</v>
      </c>
      <c r="K55" s="6">
        <v>20.177</v>
      </c>
      <c r="L55" s="6">
        <v>111.3697</v>
      </c>
      <c r="M55" s="7">
        <f t="shared" si="24"/>
        <v>8216.6287</v>
      </c>
      <c r="N55" s="7">
        <f t="shared" si="25"/>
        <v>2220.9594</v>
      </c>
      <c r="O55" s="7">
        <f t="shared" si="26"/>
        <v>822.7008</v>
      </c>
      <c r="P55" s="7">
        <f t="shared" si="27"/>
        <v>1393.0067</v>
      </c>
      <c r="Q55" s="7">
        <f t="shared" si="28"/>
        <v>3619.0873</v>
      </c>
      <c r="R55" s="7">
        <f t="shared" si="29"/>
        <v>139.0905</v>
      </c>
      <c r="S55" s="7">
        <f t="shared" si="30"/>
        <v>1.607</v>
      </c>
      <c r="T55" s="7">
        <f t="shared" si="31"/>
        <v>20.177</v>
      </c>
      <c r="U55" s="7">
        <f t="shared" si="32"/>
        <v>8216.6287</v>
      </c>
      <c r="V55" s="8">
        <f t="shared" si="33"/>
        <v>0.2703005674334536</v>
      </c>
      <c r="W55" s="8">
        <f t="shared" si="34"/>
        <v>0.10012632066482449</v>
      </c>
      <c r="X55" s="8">
        <f t="shared" si="35"/>
        <v>0.1695350673445911</v>
      </c>
      <c r="Y55" s="8">
        <f t="shared" si="36"/>
        <v>0.44045890743487054</v>
      </c>
      <c r="Z55" s="8">
        <f t="shared" si="37"/>
        <v>0.016927928117282456</v>
      </c>
      <c r="AA55" s="8">
        <f t="shared" si="38"/>
        <v>0.00019557899701613633</v>
      </c>
      <c r="AB55" s="8">
        <f t="shared" si="39"/>
        <v>0.0024556300079617813</v>
      </c>
      <c r="AC55" s="7">
        <f t="shared" si="40"/>
        <v>2241.1364000000003</v>
      </c>
      <c r="AD55" s="7">
        <f t="shared" si="41"/>
        <v>3620.6943</v>
      </c>
      <c r="AE55" s="7">
        <f t="shared" si="42"/>
        <v>2215.7075</v>
      </c>
      <c r="AF55" s="7">
        <f t="shared" si="43"/>
        <v>139.0905</v>
      </c>
      <c r="AG55" s="8">
        <f t="shared" si="44"/>
        <v>0.27275619744141544</v>
      </c>
      <c r="AH55" s="8">
        <f t="shared" si="45"/>
        <v>0.44065448643188665</v>
      </c>
      <c r="AI55" s="8">
        <f t="shared" si="46"/>
        <v>0.26966138800941564</v>
      </c>
      <c r="AJ55" s="8">
        <f t="shared" si="47"/>
        <v>0.016927928117282456</v>
      </c>
    </row>
    <row r="56" spans="1:36" ht="12.75">
      <c r="A56" s="5">
        <v>4014</v>
      </c>
      <c r="B56" s="6">
        <v>1389.5283</v>
      </c>
      <c r="C56" s="6">
        <v>240.5967</v>
      </c>
      <c r="D56" s="6">
        <v>790.4148</v>
      </c>
      <c r="E56" s="6">
        <v>9164.0008</v>
      </c>
      <c r="F56" s="6">
        <v>451.491</v>
      </c>
      <c r="G56" s="6">
        <v>91.2273</v>
      </c>
      <c r="H56" s="6">
        <v>38.3382</v>
      </c>
      <c r="I56" s="6">
        <v>210.4845</v>
      </c>
      <c r="J56" s="6">
        <v>3.214</v>
      </c>
      <c r="K56" s="6">
        <v>93.8539</v>
      </c>
      <c r="L56" s="6">
        <v>160.5731</v>
      </c>
      <c r="M56" s="7">
        <f t="shared" si="24"/>
        <v>12633.722600000001</v>
      </c>
      <c r="N56" s="7">
        <f t="shared" si="25"/>
        <v>1389.5283</v>
      </c>
      <c r="O56" s="7">
        <f t="shared" si="26"/>
        <v>240.5967</v>
      </c>
      <c r="P56" s="7">
        <f t="shared" si="27"/>
        <v>790.4148</v>
      </c>
      <c r="Q56" s="7">
        <f t="shared" si="28"/>
        <v>9986.5494</v>
      </c>
      <c r="R56" s="7">
        <f t="shared" si="29"/>
        <v>91.2273</v>
      </c>
      <c r="S56" s="7">
        <f t="shared" si="30"/>
        <v>41.5522</v>
      </c>
      <c r="T56" s="7">
        <f t="shared" si="31"/>
        <v>93.8539</v>
      </c>
      <c r="U56" s="7">
        <f t="shared" si="32"/>
        <v>12633.722600000001</v>
      </c>
      <c r="V56" s="8">
        <f t="shared" si="33"/>
        <v>0.10998565854216237</v>
      </c>
      <c r="W56" s="8">
        <f t="shared" si="34"/>
        <v>0.019044006870943958</v>
      </c>
      <c r="X56" s="8">
        <f t="shared" si="35"/>
        <v>0.06256388754332788</v>
      </c>
      <c r="Y56" s="8">
        <f t="shared" si="36"/>
        <v>0.7904676805235537</v>
      </c>
      <c r="Z56" s="8">
        <f t="shared" si="37"/>
        <v>0.007220935815070056</v>
      </c>
      <c r="AA56" s="8">
        <f t="shared" si="38"/>
        <v>0.003288991005707217</v>
      </c>
      <c r="AB56" s="8">
        <f t="shared" si="39"/>
        <v>0.007428839699234808</v>
      </c>
      <c r="AC56" s="7">
        <f t="shared" si="40"/>
        <v>1483.3822</v>
      </c>
      <c r="AD56" s="7">
        <f t="shared" si="41"/>
        <v>10028.1016</v>
      </c>
      <c r="AE56" s="7">
        <f t="shared" si="42"/>
        <v>1031.0115</v>
      </c>
      <c r="AF56" s="7">
        <f t="shared" si="43"/>
        <v>91.2273</v>
      </c>
      <c r="AG56" s="8">
        <f t="shared" si="44"/>
        <v>0.11741449824139719</v>
      </c>
      <c r="AH56" s="8">
        <f t="shared" si="45"/>
        <v>0.7937566715292609</v>
      </c>
      <c r="AI56" s="8">
        <f t="shared" si="46"/>
        <v>0.08160789441427185</v>
      </c>
      <c r="AJ56" s="8">
        <f t="shared" si="47"/>
        <v>0.007220935815070056</v>
      </c>
    </row>
    <row r="57" spans="1:36" ht="12.75">
      <c r="A57" s="5">
        <v>4015</v>
      </c>
      <c r="B57" s="6">
        <v>518.3638</v>
      </c>
      <c r="C57" s="6">
        <v>40.975</v>
      </c>
      <c r="D57" s="6">
        <v>153.454</v>
      </c>
      <c r="E57" s="6">
        <v>2904.3218</v>
      </c>
      <c r="F57" s="6">
        <v>738.1967</v>
      </c>
      <c r="G57" s="6">
        <v>12.5587</v>
      </c>
      <c r="H57" s="6">
        <v>4.5915</v>
      </c>
      <c r="I57" s="6">
        <v>59.9028</v>
      </c>
      <c r="J57" s="6">
        <v>0.3947</v>
      </c>
      <c r="K57" s="6">
        <v>32.5991</v>
      </c>
      <c r="L57" s="6">
        <v>63.969</v>
      </c>
      <c r="M57" s="7">
        <f t="shared" si="24"/>
        <v>4529.3270999999995</v>
      </c>
      <c r="N57" s="7">
        <f t="shared" si="25"/>
        <v>518.3638</v>
      </c>
      <c r="O57" s="7">
        <f t="shared" si="26"/>
        <v>40.975</v>
      </c>
      <c r="P57" s="7">
        <f t="shared" si="27"/>
        <v>153.454</v>
      </c>
      <c r="Q57" s="7">
        <f t="shared" si="28"/>
        <v>3766.3903</v>
      </c>
      <c r="R57" s="7">
        <f t="shared" si="29"/>
        <v>12.5587</v>
      </c>
      <c r="S57" s="7">
        <f t="shared" si="30"/>
        <v>4.9862</v>
      </c>
      <c r="T57" s="7">
        <f t="shared" si="31"/>
        <v>32.5991</v>
      </c>
      <c r="U57" s="7">
        <f t="shared" si="32"/>
        <v>4529.3271</v>
      </c>
      <c r="V57" s="8">
        <f t="shared" si="33"/>
        <v>0.11444609509434633</v>
      </c>
      <c r="W57" s="8">
        <f t="shared" si="34"/>
        <v>0.009046597672312074</v>
      </c>
      <c r="X57" s="8">
        <f t="shared" si="35"/>
        <v>0.03388008783909645</v>
      </c>
      <c r="Y57" s="8">
        <f t="shared" si="36"/>
        <v>0.8315562592068035</v>
      </c>
      <c r="Z57" s="8">
        <f t="shared" si="37"/>
        <v>0.002772751828853341</v>
      </c>
      <c r="AA57" s="8">
        <f t="shared" si="38"/>
        <v>0.0011008699283388034</v>
      </c>
      <c r="AB57" s="8">
        <f t="shared" si="39"/>
        <v>0.007197338430249385</v>
      </c>
      <c r="AC57" s="7">
        <f t="shared" si="40"/>
        <v>550.9629</v>
      </c>
      <c r="AD57" s="7">
        <f t="shared" si="41"/>
        <v>3771.3765</v>
      </c>
      <c r="AE57" s="7">
        <f t="shared" si="42"/>
        <v>194.429</v>
      </c>
      <c r="AF57" s="7">
        <f t="shared" si="43"/>
        <v>12.5587</v>
      </c>
      <c r="AG57" s="8">
        <f t="shared" si="44"/>
        <v>0.12164343352459572</v>
      </c>
      <c r="AH57" s="8">
        <f t="shared" si="45"/>
        <v>0.8326571291351422</v>
      </c>
      <c r="AI57" s="8">
        <f t="shared" si="46"/>
        <v>0.042926685511408526</v>
      </c>
      <c r="AJ57" s="8">
        <f t="shared" si="47"/>
        <v>0.002772751828853341</v>
      </c>
    </row>
    <row r="58" spans="1:36" ht="12.75">
      <c r="A58" s="5">
        <v>4016</v>
      </c>
      <c r="B58" s="6">
        <v>732.6475</v>
      </c>
      <c r="C58" s="6">
        <v>63.6503</v>
      </c>
      <c r="D58" s="6">
        <v>798.7158</v>
      </c>
      <c r="E58" s="6">
        <v>6545.8413</v>
      </c>
      <c r="F58" s="6">
        <v>502.1505</v>
      </c>
      <c r="G58" s="6">
        <v>110.7596</v>
      </c>
      <c r="H58" s="6">
        <v>40.6337</v>
      </c>
      <c r="I58" s="6">
        <v>383.9194</v>
      </c>
      <c r="J58" s="6">
        <v>51.7943</v>
      </c>
      <c r="K58" s="6">
        <v>47.0688</v>
      </c>
      <c r="L58" s="6">
        <v>84.6361</v>
      </c>
      <c r="M58" s="7">
        <f t="shared" si="24"/>
        <v>9361.817299999999</v>
      </c>
      <c r="N58" s="7">
        <f t="shared" si="25"/>
        <v>732.6475</v>
      </c>
      <c r="O58" s="7">
        <f t="shared" si="26"/>
        <v>63.6503</v>
      </c>
      <c r="P58" s="7">
        <f t="shared" si="27"/>
        <v>798.7158</v>
      </c>
      <c r="Q58" s="7">
        <f t="shared" si="28"/>
        <v>7516.547299999999</v>
      </c>
      <c r="R58" s="7">
        <f t="shared" si="29"/>
        <v>110.7596</v>
      </c>
      <c r="S58" s="7">
        <f t="shared" si="30"/>
        <v>92.428</v>
      </c>
      <c r="T58" s="7">
        <f t="shared" si="31"/>
        <v>47.0688</v>
      </c>
      <c r="U58" s="7">
        <f t="shared" si="32"/>
        <v>9361.817299999997</v>
      </c>
      <c r="V58" s="8">
        <f t="shared" si="33"/>
        <v>0.07825911108092232</v>
      </c>
      <c r="W58" s="8">
        <f t="shared" si="34"/>
        <v>0.006798925674398711</v>
      </c>
      <c r="X58" s="8">
        <f t="shared" si="35"/>
        <v>0.08531631994142849</v>
      </c>
      <c r="Y58" s="8">
        <f t="shared" si="36"/>
        <v>0.8028940385324548</v>
      </c>
      <c r="Z58" s="8">
        <f t="shared" si="37"/>
        <v>0.011830993540111068</v>
      </c>
      <c r="AA58" s="8">
        <f t="shared" si="38"/>
        <v>0.009872869448114526</v>
      </c>
      <c r="AB58" s="8">
        <f t="shared" si="39"/>
        <v>0.005027741782570358</v>
      </c>
      <c r="AC58" s="7">
        <f t="shared" si="40"/>
        <v>779.7163</v>
      </c>
      <c r="AD58" s="7">
        <f t="shared" si="41"/>
        <v>7608.975299999999</v>
      </c>
      <c r="AE58" s="7">
        <f t="shared" si="42"/>
        <v>862.3661</v>
      </c>
      <c r="AF58" s="7">
        <f t="shared" si="43"/>
        <v>110.7596</v>
      </c>
      <c r="AG58" s="8">
        <f t="shared" si="44"/>
        <v>0.08328685286349267</v>
      </c>
      <c r="AH58" s="8">
        <f t="shared" si="45"/>
        <v>0.8127669079805693</v>
      </c>
      <c r="AI58" s="8">
        <f t="shared" si="46"/>
        <v>0.09211524561582721</v>
      </c>
      <c r="AJ58" s="8">
        <f t="shared" si="47"/>
        <v>0.011830993540111068</v>
      </c>
    </row>
    <row r="59" spans="1:36" ht="12.75">
      <c r="A59" s="5">
        <v>4017</v>
      </c>
      <c r="B59" s="6">
        <v>1083.7469</v>
      </c>
      <c r="C59" s="6">
        <v>118.1832</v>
      </c>
      <c r="D59" s="6">
        <v>357.8454</v>
      </c>
      <c r="E59" s="6">
        <v>5882.6211</v>
      </c>
      <c r="F59" s="6">
        <v>817.5677</v>
      </c>
      <c r="G59" s="6">
        <v>302.7952</v>
      </c>
      <c r="H59" s="6">
        <v>34.6648</v>
      </c>
      <c r="I59" s="6">
        <v>446.7479</v>
      </c>
      <c r="J59" s="6">
        <v>83.5489</v>
      </c>
      <c r="K59" s="6">
        <v>101.5752</v>
      </c>
      <c r="L59" s="6">
        <v>26.0014</v>
      </c>
      <c r="M59" s="7">
        <f t="shared" si="24"/>
        <v>9255.2977</v>
      </c>
      <c r="N59" s="7">
        <f t="shared" si="25"/>
        <v>1083.7469</v>
      </c>
      <c r="O59" s="7">
        <f t="shared" si="26"/>
        <v>118.1832</v>
      </c>
      <c r="P59" s="7">
        <f t="shared" si="27"/>
        <v>357.8454</v>
      </c>
      <c r="Q59" s="7">
        <f t="shared" si="28"/>
        <v>7172.9381</v>
      </c>
      <c r="R59" s="7">
        <f t="shared" si="29"/>
        <v>302.7952</v>
      </c>
      <c r="S59" s="7">
        <f t="shared" si="30"/>
        <v>118.2137</v>
      </c>
      <c r="T59" s="7">
        <f t="shared" si="31"/>
        <v>101.5752</v>
      </c>
      <c r="U59" s="7">
        <f t="shared" si="32"/>
        <v>9255.297700000001</v>
      </c>
      <c r="V59" s="8">
        <f t="shared" si="33"/>
        <v>0.11709476400742895</v>
      </c>
      <c r="W59" s="8">
        <f t="shared" si="34"/>
        <v>0.012769248902712227</v>
      </c>
      <c r="X59" s="8">
        <f t="shared" si="35"/>
        <v>0.038663845464419797</v>
      </c>
      <c r="Y59" s="8">
        <f t="shared" si="36"/>
        <v>0.7750089011183292</v>
      </c>
      <c r="Z59" s="8">
        <f t="shared" si="37"/>
        <v>0.03271587903650036</v>
      </c>
      <c r="AA59" s="8">
        <f t="shared" si="38"/>
        <v>0.012772544312648095</v>
      </c>
      <c r="AB59" s="8">
        <f t="shared" si="39"/>
        <v>0.010974817157961324</v>
      </c>
      <c r="AC59" s="7">
        <f t="shared" si="40"/>
        <v>1185.3221</v>
      </c>
      <c r="AD59" s="7">
        <f t="shared" si="41"/>
        <v>7291.1518</v>
      </c>
      <c r="AE59" s="7">
        <f t="shared" si="42"/>
        <v>476.0286</v>
      </c>
      <c r="AF59" s="7">
        <f t="shared" si="43"/>
        <v>302.7952</v>
      </c>
      <c r="AG59" s="8">
        <f t="shared" si="44"/>
        <v>0.12806958116539027</v>
      </c>
      <c r="AH59" s="8">
        <f t="shared" si="45"/>
        <v>0.7877814454309772</v>
      </c>
      <c r="AI59" s="8">
        <f t="shared" si="46"/>
        <v>0.05143309436713202</v>
      </c>
      <c r="AJ59" s="8">
        <f t="shared" si="47"/>
        <v>0.03271587903650036</v>
      </c>
    </row>
    <row r="60" spans="1:36" ht="12.75">
      <c r="A60" s="5">
        <v>4018</v>
      </c>
      <c r="B60" s="6">
        <v>741.8987</v>
      </c>
      <c r="C60" s="6">
        <v>129.9924</v>
      </c>
      <c r="D60" s="6">
        <v>307.9589</v>
      </c>
      <c r="E60" s="6">
        <v>2647.5359</v>
      </c>
      <c r="F60" s="6">
        <v>234.7049</v>
      </c>
      <c r="G60" s="6">
        <v>89.3153</v>
      </c>
      <c r="H60" s="6">
        <v>10.1644</v>
      </c>
      <c r="I60" s="6">
        <v>152.0139</v>
      </c>
      <c r="J60" s="6">
        <v>73.5626</v>
      </c>
      <c r="K60" s="6">
        <v>189.9035</v>
      </c>
      <c r="L60" s="6">
        <v>12.8443</v>
      </c>
      <c r="M60" s="7">
        <f t="shared" si="24"/>
        <v>4589.8948</v>
      </c>
      <c r="N60" s="7">
        <f t="shared" si="25"/>
        <v>741.8987</v>
      </c>
      <c r="O60" s="7">
        <f t="shared" si="26"/>
        <v>129.9924</v>
      </c>
      <c r="P60" s="7">
        <f t="shared" si="27"/>
        <v>307.9589</v>
      </c>
      <c r="Q60" s="7">
        <f t="shared" si="28"/>
        <v>3047.099</v>
      </c>
      <c r="R60" s="7">
        <f t="shared" si="29"/>
        <v>89.3153</v>
      </c>
      <c r="S60" s="7">
        <f t="shared" si="30"/>
        <v>83.727</v>
      </c>
      <c r="T60" s="7">
        <f t="shared" si="31"/>
        <v>189.9035</v>
      </c>
      <c r="U60" s="7">
        <f t="shared" si="32"/>
        <v>4589.894800000001</v>
      </c>
      <c r="V60" s="8">
        <f t="shared" si="33"/>
        <v>0.16163740833450035</v>
      </c>
      <c r="W60" s="8">
        <f t="shared" si="34"/>
        <v>0.028321433423702864</v>
      </c>
      <c r="X60" s="8">
        <f t="shared" si="35"/>
        <v>0.06709498004180836</v>
      </c>
      <c r="Y60" s="8">
        <f t="shared" si="36"/>
        <v>0.6638712068084871</v>
      </c>
      <c r="Z60" s="8">
        <f t="shared" si="37"/>
        <v>0.019459117015056634</v>
      </c>
      <c r="AA60" s="8">
        <f t="shared" si="38"/>
        <v>0.018241594556807704</v>
      </c>
      <c r="AB60" s="8">
        <f t="shared" si="39"/>
        <v>0.04137425981963682</v>
      </c>
      <c r="AC60" s="7">
        <f t="shared" si="40"/>
        <v>931.8022</v>
      </c>
      <c r="AD60" s="7">
        <f t="shared" si="41"/>
        <v>3130.8260000000005</v>
      </c>
      <c r="AE60" s="7">
        <f t="shared" si="42"/>
        <v>437.95130000000006</v>
      </c>
      <c r="AF60" s="7">
        <f t="shared" si="43"/>
        <v>89.3153</v>
      </c>
      <c r="AG60" s="8">
        <f t="shared" si="44"/>
        <v>0.20301166815413715</v>
      </c>
      <c r="AH60" s="8">
        <f t="shared" si="45"/>
        <v>0.6821128013652948</v>
      </c>
      <c r="AI60" s="8">
        <f t="shared" si="46"/>
        <v>0.09541641346551123</v>
      </c>
      <c r="AJ60" s="8">
        <f t="shared" si="47"/>
        <v>0.019459117015056634</v>
      </c>
    </row>
    <row r="61" spans="1:36" ht="12.75">
      <c r="A61" s="5">
        <v>4019</v>
      </c>
      <c r="B61" s="6">
        <v>1746.1645</v>
      </c>
      <c r="C61" s="6">
        <v>209.817</v>
      </c>
      <c r="D61" s="6">
        <v>628.2413</v>
      </c>
      <c r="E61" s="6">
        <v>7443.1419</v>
      </c>
      <c r="F61" s="6">
        <v>205.7367</v>
      </c>
      <c r="G61" s="6">
        <v>331.8363</v>
      </c>
      <c r="H61" s="6">
        <v>31.8472</v>
      </c>
      <c r="I61" s="6">
        <v>566.2923</v>
      </c>
      <c r="J61" s="6">
        <v>3.4435</v>
      </c>
      <c r="K61" s="6">
        <v>117.8102</v>
      </c>
      <c r="L61" s="6">
        <v>63.6526</v>
      </c>
      <c r="M61" s="7">
        <f t="shared" si="24"/>
        <v>11347.983499999998</v>
      </c>
      <c r="N61" s="7">
        <f t="shared" si="25"/>
        <v>1746.1645</v>
      </c>
      <c r="O61" s="7">
        <f t="shared" si="26"/>
        <v>209.817</v>
      </c>
      <c r="P61" s="7">
        <f t="shared" si="27"/>
        <v>628.2413</v>
      </c>
      <c r="Q61" s="7">
        <f t="shared" si="28"/>
        <v>8278.823499999999</v>
      </c>
      <c r="R61" s="7">
        <f t="shared" si="29"/>
        <v>331.8363</v>
      </c>
      <c r="S61" s="7">
        <f t="shared" si="30"/>
        <v>35.2907</v>
      </c>
      <c r="T61" s="7">
        <f t="shared" si="31"/>
        <v>117.8102</v>
      </c>
      <c r="U61" s="7">
        <f t="shared" si="32"/>
        <v>11347.983499999998</v>
      </c>
      <c r="V61" s="8">
        <f t="shared" si="33"/>
        <v>0.15387443064223705</v>
      </c>
      <c r="W61" s="8">
        <f t="shared" si="34"/>
        <v>0.018489364211712156</v>
      </c>
      <c r="X61" s="8">
        <f t="shared" si="35"/>
        <v>0.05536149219815134</v>
      </c>
      <c r="Y61" s="8">
        <f t="shared" si="36"/>
        <v>0.7295413762277677</v>
      </c>
      <c r="Z61" s="8">
        <f t="shared" si="37"/>
        <v>0.02924187367738066</v>
      </c>
      <c r="AA61" s="8">
        <f t="shared" si="38"/>
        <v>0.0031098652901636673</v>
      </c>
      <c r="AB61" s="8">
        <f t="shared" si="39"/>
        <v>0.010381597752587499</v>
      </c>
      <c r="AC61" s="7">
        <f t="shared" si="40"/>
        <v>1863.9747</v>
      </c>
      <c r="AD61" s="7">
        <f t="shared" si="41"/>
        <v>8314.114199999998</v>
      </c>
      <c r="AE61" s="7">
        <f t="shared" si="42"/>
        <v>838.0583</v>
      </c>
      <c r="AF61" s="7">
        <f t="shared" si="43"/>
        <v>331.8363</v>
      </c>
      <c r="AG61" s="8">
        <f t="shared" si="44"/>
        <v>0.16425602839482453</v>
      </c>
      <c r="AH61" s="8">
        <f t="shared" si="45"/>
        <v>0.7326512415179313</v>
      </c>
      <c r="AI61" s="8">
        <f t="shared" si="46"/>
        <v>0.0738508564098635</v>
      </c>
      <c r="AJ61" s="8">
        <f t="shared" si="47"/>
        <v>0.02924187367738066</v>
      </c>
    </row>
    <row r="62" spans="1:36" ht="12.75">
      <c r="A62" s="5">
        <v>4020</v>
      </c>
      <c r="B62" s="6">
        <v>914.4933</v>
      </c>
      <c r="C62" s="6">
        <v>128.1299</v>
      </c>
      <c r="D62" s="6">
        <v>426.5309</v>
      </c>
      <c r="E62" s="6">
        <v>4545.1279</v>
      </c>
      <c r="F62" s="6">
        <v>650.9466</v>
      </c>
      <c r="G62" s="6">
        <v>404.1103</v>
      </c>
      <c r="H62" s="6">
        <v>15.6107</v>
      </c>
      <c r="I62" s="6">
        <v>420.5239</v>
      </c>
      <c r="J62" s="6">
        <v>179.3159</v>
      </c>
      <c r="K62" s="6">
        <v>86.6023</v>
      </c>
      <c r="L62" s="6">
        <v>9.3136</v>
      </c>
      <c r="M62" s="7">
        <f t="shared" si="24"/>
        <v>7780.7053000000005</v>
      </c>
      <c r="N62" s="7">
        <f t="shared" si="25"/>
        <v>914.4933</v>
      </c>
      <c r="O62" s="7">
        <f t="shared" si="26"/>
        <v>128.1299</v>
      </c>
      <c r="P62" s="7">
        <f t="shared" si="27"/>
        <v>426.5309</v>
      </c>
      <c r="Q62" s="7">
        <f t="shared" si="28"/>
        <v>5625.912000000001</v>
      </c>
      <c r="R62" s="7">
        <f t="shared" si="29"/>
        <v>404.1103</v>
      </c>
      <c r="S62" s="7">
        <f t="shared" si="30"/>
        <v>194.9266</v>
      </c>
      <c r="T62" s="7">
        <f t="shared" si="31"/>
        <v>86.6023</v>
      </c>
      <c r="U62" s="7">
        <f t="shared" si="32"/>
        <v>7780.7053000000005</v>
      </c>
      <c r="V62" s="8">
        <f t="shared" si="33"/>
        <v>0.11753347090526613</v>
      </c>
      <c r="W62" s="8">
        <f t="shared" si="34"/>
        <v>0.016467645934360217</v>
      </c>
      <c r="X62" s="8">
        <f t="shared" si="35"/>
        <v>0.05481905348606378</v>
      </c>
      <c r="Y62" s="8">
        <f t="shared" si="36"/>
        <v>0.7230593864029269</v>
      </c>
      <c r="Z62" s="8">
        <f t="shared" si="37"/>
        <v>0.051937489522961365</v>
      </c>
      <c r="AA62" s="8">
        <f t="shared" si="38"/>
        <v>0.02505256175169621</v>
      </c>
      <c r="AB62" s="8">
        <f t="shared" si="39"/>
        <v>0.01113039199672554</v>
      </c>
      <c r="AC62" s="7">
        <f t="shared" si="40"/>
        <v>1001.0956</v>
      </c>
      <c r="AD62" s="7">
        <f t="shared" si="41"/>
        <v>5820.838600000001</v>
      </c>
      <c r="AE62" s="7">
        <f t="shared" si="42"/>
        <v>554.6608</v>
      </c>
      <c r="AF62" s="7">
        <f t="shared" si="43"/>
        <v>404.1103</v>
      </c>
      <c r="AG62" s="8">
        <f t="shared" si="44"/>
        <v>0.12866386290199167</v>
      </c>
      <c r="AH62" s="8">
        <f t="shared" si="45"/>
        <v>0.748111948154623</v>
      </c>
      <c r="AI62" s="8">
        <f t="shared" si="46"/>
        <v>0.071286699420424</v>
      </c>
      <c r="AJ62" s="8">
        <f t="shared" si="47"/>
        <v>0.051937489522961365</v>
      </c>
    </row>
    <row r="63" spans="1:36" ht="12.75">
      <c r="A63" s="5">
        <v>4021</v>
      </c>
      <c r="B63" s="6">
        <v>523.2225</v>
      </c>
      <c r="C63" s="6">
        <v>64.605</v>
      </c>
      <c r="D63" s="6">
        <v>197.2217</v>
      </c>
      <c r="E63" s="6">
        <v>1710.573</v>
      </c>
      <c r="F63" s="6">
        <v>259.4198</v>
      </c>
      <c r="G63" s="6">
        <v>125.6444</v>
      </c>
      <c r="H63" s="6">
        <v>8.4941</v>
      </c>
      <c r="I63" s="6">
        <v>301.5137</v>
      </c>
      <c r="J63" s="6">
        <v>304.3542</v>
      </c>
      <c r="K63" s="6">
        <v>19.8766</v>
      </c>
      <c r="L63" s="6">
        <v>17.3678</v>
      </c>
      <c r="M63" s="7">
        <f t="shared" si="24"/>
        <v>3532.2927999999997</v>
      </c>
      <c r="N63" s="7">
        <f t="shared" si="25"/>
        <v>523.2225</v>
      </c>
      <c r="O63" s="7">
        <f t="shared" si="26"/>
        <v>64.605</v>
      </c>
      <c r="P63" s="7">
        <f t="shared" si="27"/>
        <v>197.2217</v>
      </c>
      <c r="Q63" s="7">
        <f t="shared" si="28"/>
        <v>2288.8743</v>
      </c>
      <c r="R63" s="7">
        <f t="shared" si="29"/>
        <v>125.6444</v>
      </c>
      <c r="S63" s="7">
        <f t="shared" si="30"/>
        <v>312.8483</v>
      </c>
      <c r="T63" s="7">
        <f t="shared" si="31"/>
        <v>19.8766</v>
      </c>
      <c r="U63" s="7">
        <f t="shared" si="32"/>
        <v>3532.2928</v>
      </c>
      <c r="V63" s="8">
        <f t="shared" si="33"/>
        <v>0.14812546117354708</v>
      </c>
      <c r="W63" s="8">
        <f t="shared" si="34"/>
        <v>0.018289820141750422</v>
      </c>
      <c r="X63" s="8">
        <f t="shared" si="35"/>
        <v>0.055833904822386184</v>
      </c>
      <c r="Y63" s="8">
        <f t="shared" si="36"/>
        <v>0.6479854388062054</v>
      </c>
      <c r="Z63" s="8">
        <f t="shared" si="37"/>
        <v>0.03557021094061059</v>
      </c>
      <c r="AA63" s="8">
        <f t="shared" si="38"/>
        <v>0.08856805415451402</v>
      </c>
      <c r="AB63" s="8">
        <f t="shared" si="39"/>
        <v>0.005627109960986246</v>
      </c>
      <c r="AC63" s="7">
        <f t="shared" si="40"/>
        <v>543.0991</v>
      </c>
      <c r="AD63" s="7">
        <f t="shared" si="41"/>
        <v>2601.7226</v>
      </c>
      <c r="AE63" s="7">
        <f t="shared" si="42"/>
        <v>261.8267</v>
      </c>
      <c r="AF63" s="7">
        <f t="shared" si="43"/>
        <v>125.6444</v>
      </c>
      <c r="AG63" s="8">
        <f t="shared" si="44"/>
        <v>0.15375257113453336</v>
      </c>
      <c r="AH63" s="8">
        <f t="shared" si="45"/>
        <v>0.7365534929607195</v>
      </c>
      <c r="AI63" s="8">
        <f t="shared" si="46"/>
        <v>0.0741237249641366</v>
      </c>
      <c r="AJ63" s="8">
        <f t="shared" si="47"/>
        <v>0.03557021094061059</v>
      </c>
    </row>
    <row r="64" spans="1:36" ht="12.75">
      <c r="A64" s="5">
        <v>4600</v>
      </c>
      <c r="B64" s="6">
        <v>7191.2802</v>
      </c>
      <c r="C64" s="6">
        <v>2752.5823</v>
      </c>
      <c r="D64" s="6">
        <v>3801.2765</v>
      </c>
      <c r="E64" s="6">
        <v>6574.2958</v>
      </c>
      <c r="F64" s="6">
        <v>2214.4474</v>
      </c>
      <c r="G64" s="6">
        <v>504.2554</v>
      </c>
      <c r="H64" s="6">
        <v>247.6</v>
      </c>
      <c r="I64" s="6">
        <v>1162.9476</v>
      </c>
      <c r="J64" s="6">
        <v>1.3774</v>
      </c>
      <c r="K64" s="6">
        <v>275.9897</v>
      </c>
      <c r="L64" s="6">
        <v>118.3282</v>
      </c>
      <c r="M64" s="7">
        <f t="shared" si="24"/>
        <v>24844.3805</v>
      </c>
      <c r="N64" s="7">
        <f t="shared" si="25"/>
        <v>7191.2802</v>
      </c>
      <c r="O64" s="7">
        <f t="shared" si="26"/>
        <v>2752.5823</v>
      </c>
      <c r="P64" s="7">
        <f t="shared" si="27"/>
        <v>3801.2765</v>
      </c>
      <c r="Q64" s="7">
        <f t="shared" si="28"/>
        <v>10070.019</v>
      </c>
      <c r="R64" s="7">
        <f t="shared" si="29"/>
        <v>504.2554</v>
      </c>
      <c r="S64" s="7">
        <f t="shared" si="30"/>
        <v>248.9774</v>
      </c>
      <c r="T64" s="7">
        <f t="shared" si="31"/>
        <v>275.9897</v>
      </c>
      <c r="U64" s="7">
        <f t="shared" si="32"/>
        <v>24844.380499999996</v>
      </c>
      <c r="V64" s="8">
        <f t="shared" si="33"/>
        <v>0.28945298917797535</v>
      </c>
      <c r="W64" s="8">
        <f t="shared" si="34"/>
        <v>0.11079295376272315</v>
      </c>
      <c r="X64" s="8">
        <f t="shared" si="35"/>
        <v>0.15300347295840203</v>
      </c>
      <c r="Y64" s="8">
        <f t="shared" si="36"/>
        <v>0.40532381155569575</v>
      </c>
      <c r="Z64" s="8">
        <f t="shared" si="37"/>
        <v>0.02029655760585377</v>
      </c>
      <c r="AA64" s="8">
        <f t="shared" si="38"/>
        <v>0.010021477492666804</v>
      </c>
      <c r="AB64" s="8">
        <f t="shared" si="39"/>
        <v>0.01110873744668337</v>
      </c>
      <c r="AC64" s="7">
        <f t="shared" si="40"/>
        <v>7467.2699</v>
      </c>
      <c r="AD64" s="7">
        <f t="shared" si="41"/>
        <v>10318.9964</v>
      </c>
      <c r="AE64" s="7">
        <f t="shared" si="42"/>
        <v>6553.8588</v>
      </c>
      <c r="AF64" s="7">
        <f t="shared" si="43"/>
        <v>504.2554</v>
      </c>
      <c r="AG64" s="8">
        <f t="shared" si="44"/>
        <v>0.3005617266246587</v>
      </c>
      <c r="AH64" s="8">
        <f t="shared" si="45"/>
        <v>0.41534528904836254</v>
      </c>
      <c r="AI64" s="8">
        <f t="shared" si="46"/>
        <v>0.2637964267211252</v>
      </c>
      <c r="AJ64" s="8">
        <f t="shared" si="47"/>
        <v>0.02029655760585377</v>
      </c>
    </row>
    <row r="65" spans="1:36" ht="12.75">
      <c r="A65" s="5">
        <v>4601</v>
      </c>
      <c r="B65" s="6">
        <v>1325.717</v>
      </c>
      <c r="C65" s="6">
        <v>425.1305</v>
      </c>
      <c r="D65" s="6">
        <v>877.7662</v>
      </c>
      <c r="E65" s="6">
        <v>2048.2108</v>
      </c>
      <c r="F65" s="6">
        <v>98.5004</v>
      </c>
      <c r="G65" s="6">
        <v>212.2834</v>
      </c>
      <c r="H65" s="6">
        <v>7.1166</v>
      </c>
      <c r="I65" s="6">
        <v>226.0274</v>
      </c>
      <c r="J65" s="6">
        <v>0.4592</v>
      </c>
      <c r="K65" s="6">
        <v>50.721</v>
      </c>
      <c r="L65" s="6">
        <v>33.3047</v>
      </c>
      <c r="M65" s="7">
        <f t="shared" si="24"/>
        <v>5305.2372</v>
      </c>
      <c r="N65" s="7">
        <f t="shared" si="25"/>
        <v>1325.717</v>
      </c>
      <c r="O65" s="7">
        <f t="shared" si="26"/>
        <v>425.1305</v>
      </c>
      <c r="P65" s="7">
        <f t="shared" si="27"/>
        <v>877.7662</v>
      </c>
      <c r="Q65" s="7">
        <f t="shared" si="28"/>
        <v>2406.0433</v>
      </c>
      <c r="R65" s="7">
        <f t="shared" si="29"/>
        <v>212.2834</v>
      </c>
      <c r="S65" s="7">
        <f t="shared" si="30"/>
        <v>7.5758</v>
      </c>
      <c r="T65" s="7">
        <f t="shared" si="31"/>
        <v>50.721</v>
      </c>
      <c r="U65" s="7">
        <f t="shared" si="32"/>
        <v>5305.237199999999</v>
      </c>
      <c r="V65" s="8">
        <f t="shared" si="33"/>
        <v>0.24988835560453365</v>
      </c>
      <c r="W65" s="8">
        <f t="shared" si="34"/>
        <v>0.08013411728320086</v>
      </c>
      <c r="X65" s="8">
        <f t="shared" si="35"/>
        <v>0.16545277183836385</v>
      </c>
      <c r="Y65" s="8">
        <f t="shared" si="36"/>
        <v>0.45352228548800805</v>
      </c>
      <c r="Z65" s="8">
        <f t="shared" si="37"/>
        <v>0.0400139318935636</v>
      </c>
      <c r="AA65" s="8">
        <f t="shared" si="38"/>
        <v>0.0014279851615305724</v>
      </c>
      <c r="AB65" s="8">
        <f t="shared" si="39"/>
        <v>0.009560552730799672</v>
      </c>
      <c r="AC65" s="7">
        <f t="shared" si="40"/>
        <v>1376.438</v>
      </c>
      <c r="AD65" s="7">
        <f t="shared" si="41"/>
        <v>2413.6190999999994</v>
      </c>
      <c r="AE65" s="7">
        <f t="shared" si="42"/>
        <v>1302.8967</v>
      </c>
      <c r="AF65" s="7">
        <f t="shared" si="43"/>
        <v>212.2834</v>
      </c>
      <c r="AG65" s="8">
        <f t="shared" si="44"/>
        <v>0.25944890833533335</v>
      </c>
      <c r="AH65" s="8">
        <f t="shared" si="45"/>
        <v>0.4549502706495385</v>
      </c>
      <c r="AI65" s="8">
        <f t="shared" si="46"/>
        <v>0.2455868891215647</v>
      </c>
      <c r="AJ65" s="8">
        <f t="shared" si="47"/>
        <v>0.0400139318935636</v>
      </c>
    </row>
    <row r="66" spans="1:36" ht="12.75">
      <c r="A66" s="5">
        <v>4602</v>
      </c>
      <c r="B66" s="6">
        <v>2509.3405</v>
      </c>
      <c r="C66" s="6">
        <v>670.6749</v>
      </c>
      <c r="D66" s="6">
        <v>220.4698</v>
      </c>
      <c r="E66" s="6">
        <v>2132.852</v>
      </c>
      <c r="F66" s="6">
        <v>410.8902</v>
      </c>
      <c r="G66" s="6">
        <v>396.1069</v>
      </c>
      <c r="H66" s="6">
        <v>15.9649</v>
      </c>
      <c r="I66" s="6">
        <v>125.8253</v>
      </c>
      <c r="J66" s="6">
        <v>0</v>
      </c>
      <c r="K66" s="6">
        <v>183.921</v>
      </c>
      <c r="L66" s="6">
        <v>57.2108</v>
      </c>
      <c r="M66" s="7">
        <f t="shared" si="24"/>
        <v>6723.2563</v>
      </c>
      <c r="N66" s="7">
        <f t="shared" si="25"/>
        <v>2509.3405</v>
      </c>
      <c r="O66" s="7">
        <f t="shared" si="26"/>
        <v>670.6749</v>
      </c>
      <c r="P66" s="7">
        <f t="shared" si="27"/>
        <v>220.4698</v>
      </c>
      <c r="Q66" s="7">
        <f t="shared" si="28"/>
        <v>2726.7782999999995</v>
      </c>
      <c r="R66" s="7">
        <f t="shared" si="29"/>
        <v>396.1069</v>
      </c>
      <c r="S66" s="7">
        <f t="shared" si="30"/>
        <v>15.9649</v>
      </c>
      <c r="T66" s="7">
        <f t="shared" si="31"/>
        <v>183.921</v>
      </c>
      <c r="U66" s="7">
        <f t="shared" si="32"/>
        <v>6723.256299999999</v>
      </c>
      <c r="V66" s="8">
        <f t="shared" si="33"/>
        <v>0.37323290798835085</v>
      </c>
      <c r="W66" s="8">
        <f t="shared" si="34"/>
        <v>0.09975447462861115</v>
      </c>
      <c r="X66" s="8">
        <f t="shared" si="35"/>
        <v>0.032792115927515665</v>
      </c>
      <c r="Y66" s="8">
        <f t="shared" si="36"/>
        <v>0.4055740519664556</v>
      </c>
      <c r="Z66" s="8">
        <f t="shared" si="37"/>
        <v>0.058915930365468897</v>
      </c>
      <c r="AA66" s="8">
        <f t="shared" si="38"/>
        <v>0.0023745785208277724</v>
      </c>
      <c r="AB66" s="8">
        <f t="shared" si="39"/>
        <v>0.02735594060277012</v>
      </c>
      <c r="AC66" s="7">
        <f t="shared" si="40"/>
        <v>2693.2614999999996</v>
      </c>
      <c r="AD66" s="7">
        <f t="shared" si="41"/>
        <v>2742.7431999999994</v>
      </c>
      <c r="AE66" s="7">
        <f t="shared" si="42"/>
        <v>891.1447</v>
      </c>
      <c r="AF66" s="7">
        <f t="shared" si="43"/>
        <v>396.1069</v>
      </c>
      <c r="AG66" s="8">
        <f t="shared" si="44"/>
        <v>0.4005888485911209</v>
      </c>
      <c r="AH66" s="8">
        <f t="shared" si="45"/>
        <v>0.40794863048728336</v>
      </c>
      <c r="AI66" s="8">
        <f t="shared" si="46"/>
        <v>0.1325465905561268</v>
      </c>
      <c r="AJ66" s="8">
        <f t="shared" si="47"/>
        <v>0.058915930365468897</v>
      </c>
    </row>
    <row r="67" spans="1:36" ht="12.75">
      <c r="A67" s="5">
        <v>4603</v>
      </c>
      <c r="B67" s="6">
        <v>1965.3619</v>
      </c>
      <c r="C67" s="6">
        <v>736.9447</v>
      </c>
      <c r="D67" s="6">
        <v>140.7265</v>
      </c>
      <c r="E67" s="6">
        <v>353.2531</v>
      </c>
      <c r="F67" s="6">
        <v>27.7581</v>
      </c>
      <c r="G67" s="6">
        <v>9.4123</v>
      </c>
      <c r="H67" s="6">
        <v>2.5252</v>
      </c>
      <c r="I67" s="6">
        <v>128.0183</v>
      </c>
      <c r="J67" s="6">
        <v>0</v>
      </c>
      <c r="K67" s="6">
        <v>59.5401</v>
      </c>
      <c r="L67" s="6">
        <v>20.8922</v>
      </c>
      <c r="M67" s="7">
        <f aca="true" t="shared" si="48" ref="M67:M98">SUM(B67:L67)</f>
        <v>3444.4323999999997</v>
      </c>
      <c r="N67" s="7">
        <f aca="true" t="shared" si="49" ref="N67:N98">B67</f>
        <v>1965.3619</v>
      </c>
      <c r="O67" s="7">
        <f aca="true" t="shared" si="50" ref="O67:O98">C67</f>
        <v>736.9447</v>
      </c>
      <c r="P67" s="7">
        <f aca="true" t="shared" si="51" ref="P67:P98">D67</f>
        <v>140.7265</v>
      </c>
      <c r="Q67" s="7">
        <f aca="true" t="shared" si="52" ref="Q67:Q98">E67+F67+I67+L67</f>
        <v>529.9217</v>
      </c>
      <c r="R67" s="7">
        <f aca="true" t="shared" si="53" ref="R67:R98">G67</f>
        <v>9.4123</v>
      </c>
      <c r="S67" s="7">
        <f aca="true" t="shared" si="54" ref="S67:S98">H67+J67</f>
        <v>2.5252</v>
      </c>
      <c r="T67" s="7">
        <f aca="true" t="shared" si="55" ref="T67:T98">K67</f>
        <v>59.5401</v>
      </c>
      <c r="U67" s="7">
        <f aca="true" t="shared" si="56" ref="U67:U98">SUM(N67:T67)</f>
        <v>3444.4323999999997</v>
      </c>
      <c r="V67" s="8">
        <f aca="true" t="shared" si="57" ref="V67:V98">N67/$U67</f>
        <v>0.5705909339373304</v>
      </c>
      <c r="W67" s="8">
        <f aca="true" t="shared" si="58" ref="W67:W98">O67/$U67</f>
        <v>0.2139524352401284</v>
      </c>
      <c r="X67" s="8">
        <f aca="true" t="shared" si="59" ref="X67:X98">P67/$U67</f>
        <v>0.04085622351014931</v>
      </c>
      <c r="Y67" s="8">
        <f aca="true" t="shared" si="60" ref="Y67:Y98">Q67/$U67</f>
        <v>0.1538487734582917</v>
      </c>
      <c r="Z67" s="8">
        <f aca="true" t="shared" si="61" ref="Z67:Z98">R67/$U67</f>
        <v>0.002732612781136306</v>
      </c>
      <c r="AA67" s="8">
        <f aca="true" t="shared" si="62" ref="AA67:AA98">S67/$U67</f>
        <v>0.0007331251442182462</v>
      </c>
      <c r="AB67" s="8">
        <f aca="true" t="shared" si="63" ref="AB67:AB98">T67/$U67</f>
        <v>0.017285895928745767</v>
      </c>
      <c r="AC67" s="7">
        <f aca="true" t="shared" si="64" ref="AC67:AC98">B67+K67</f>
        <v>2024.902</v>
      </c>
      <c r="AD67" s="7">
        <f aca="true" t="shared" si="65" ref="AD67:AD98">E67+F67+H67+I67+J67+L67</f>
        <v>532.4469</v>
      </c>
      <c r="AE67" s="7">
        <f aca="true" t="shared" si="66" ref="AE67:AE98">C67+D67</f>
        <v>877.6712</v>
      </c>
      <c r="AF67" s="7">
        <f aca="true" t="shared" si="67" ref="AF67:AF98">G67</f>
        <v>9.4123</v>
      </c>
      <c r="AG67" s="8">
        <f aca="true" t="shared" si="68" ref="AG67:AG98">AC67/$U67</f>
        <v>0.5878768298660761</v>
      </c>
      <c r="AH67" s="8">
        <f aca="true" t="shared" si="69" ref="AH67:AH98">AD67/$U67</f>
        <v>0.15458189860250998</v>
      </c>
      <c r="AI67" s="8">
        <f aca="true" t="shared" si="70" ref="AI67:AI98">AE67/$U67</f>
        <v>0.2548086587502777</v>
      </c>
      <c r="AJ67" s="8">
        <f aca="true" t="shared" si="71" ref="AJ67:AJ98">AF67/$U67</f>
        <v>0.002732612781136306</v>
      </c>
    </row>
    <row r="68" spans="1:36" ht="12.75">
      <c r="A68" s="5">
        <v>4604</v>
      </c>
      <c r="B68" s="6">
        <v>838.3464</v>
      </c>
      <c r="C68" s="6">
        <v>137.649</v>
      </c>
      <c r="D68" s="6">
        <v>596.4503</v>
      </c>
      <c r="E68" s="6">
        <v>1538.3657</v>
      </c>
      <c r="F68" s="6">
        <v>943.3984</v>
      </c>
      <c r="G68" s="6">
        <v>165.7485</v>
      </c>
      <c r="H68" s="6">
        <v>31.1856</v>
      </c>
      <c r="I68" s="6">
        <v>125.872</v>
      </c>
      <c r="J68" s="6">
        <v>0.4592</v>
      </c>
      <c r="K68" s="6">
        <v>62.5641</v>
      </c>
      <c r="L68" s="6">
        <v>26.5407</v>
      </c>
      <c r="M68" s="7">
        <f t="shared" si="48"/>
        <v>4466.5799</v>
      </c>
      <c r="N68" s="7">
        <f t="shared" si="49"/>
        <v>838.3464</v>
      </c>
      <c r="O68" s="7">
        <f t="shared" si="50"/>
        <v>137.649</v>
      </c>
      <c r="P68" s="7">
        <f t="shared" si="51"/>
        <v>596.4503</v>
      </c>
      <c r="Q68" s="7">
        <f t="shared" si="52"/>
        <v>2634.1768</v>
      </c>
      <c r="R68" s="7">
        <f t="shared" si="53"/>
        <v>165.7485</v>
      </c>
      <c r="S68" s="7">
        <f t="shared" si="54"/>
        <v>31.6448</v>
      </c>
      <c r="T68" s="7">
        <f t="shared" si="55"/>
        <v>62.5641</v>
      </c>
      <c r="U68" s="7">
        <f t="shared" si="56"/>
        <v>4466.5799</v>
      </c>
      <c r="V68" s="8">
        <f t="shared" si="57"/>
        <v>0.18769313854656447</v>
      </c>
      <c r="W68" s="8">
        <f t="shared" si="58"/>
        <v>0.03081753894070047</v>
      </c>
      <c r="X68" s="8">
        <f t="shared" si="59"/>
        <v>0.13353624324508334</v>
      </c>
      <c r="Y68" s="8">
        <f t="shared" si="60"/>
        <v>0.5897525307898333</v>
      </c>
      <c r="Z68" s="8">
        <f t="shared" si="61"/>
        <v>0.037108593982612965</v>
      </c>
      <c r="AA68" s="8">
        <f t="shared" si="62"/>
        <v>0.007084794341191568</v>
      </c>
      <c r="AB68" s="8">
        <f t="shared" si="63"/>
        <v>0.014007160154014039</v>
      </c>
      <c r="AC68" s="7">
        <f t="shared" si="64"/>
        <v>900.9105000000001</v>
      </c>
      <c r="AD68" s="7">
        <f t="shared" si="65"/>
        <v>2665.8215999999998</v>
      </c>
      <c r="AE68" s="7">
        <f t="shared" si="66"/>
        <v>734.0993</v>
      </c>
      <c r="AF68" s="7">
        <f t="shared" si="67"/>
        <v>165.7485</v>
      </c>
      <c r="AG68" s="8">
        <f t="shared" si="68"/>
        <v>0.2017002987005785</v>
      </c>
      <c r="AH68" s="8">
        <f t="shared" si="69"/>
        <v>0.5968373251310247</v>
      </c>
      <c r="AI68" s="8">
        <f t="shared" si="70"/>
        <v>0.1643537821857838</v>
      </c>
      <c r="AJ68" s="8">
        <f t="shared" si="71"/>
        <v>0.037108593982612965</v>
      </c>
    </row>
    <row r="69" spans="1:36" ht="12.75">
      <c r="A69" s="5">
        <v>4605</v>
      </c>
      <c r="B69" s="6">
        <v>522.828</v>
      </c>
      <c r="C69" s="6">
        <v>115.855</v>
      </c>
      <c r="D69" s="6">
        <v>867.4418</v>
      </c>
      <c r="E69" s="6">
        <v>1802.6893</v>
      </c>
      <c r="F69" s="6">
        <v>121.0279</v>
      </c>
      <c r="G69" s="6">
        <v>3.214</v>
      </c>
      <c r="H69" s="6">
        <v>4.7978</v>
      </c>
      <c r="I69" s="6">
        <v>51.7577</v>
      </c>
      <c r="J69" s="6">
        <v>0</v>
      </c>
      <c r="K69" s="6">
        <v>2.296</v>
      </c>
      <c r="L69" s="6">
        <v>14.5554</v>
      </c>
      <c r="M69" s="7">
        <f t="shared" si="48"/>
        <v>3506.4629</v>
      </c>
      <c r="N69" s="7">
        <f t="shared" si="49"/>
        <v>522.828</v>
      </c>
      <c r="O69" s="7">
        <f t="shared" si="50"/>
        <v>115.855</v>
      </c>
      <c r="P69" s="7">
        <f t="shared" si="51"/>
        <v>867.4418</v>
      </c>
      <c r="Q69" s="7">
        <f t="shared" si="52"/>
        <v>1990.0303000000001</v>
      </c>
      <c r="R69" s="7">
        <f t="shared" si="53"/>
        <v>3.214</v>
      </c>
      <c r="S69" s="7">
        <f t="shared" si="54"/>
        <v>4.7978</v>
      </c>
      <c r="T69" s="7">
        <f t="shared" si="55"/>
        <v>2.296</v>
      </c>
      <c r="U69" s="7">
        <f t="shared" si="56"/>
        <v>3506.4628999999995</v>
      </c>
      <c r="V69" s="8">
        <f t="shared" si="57"/>
        <v>0.14910410145791078</v>
      </c>
      <c r="W69" s="8">
        <f t="shared" si="58"/>
        <v>0.033040418023530214</v>
      </c>
      <c r="X69" s="8">
        <f t="shared" si="59"/>
        <v>0.24738370966366136</v>
      </c>
      <c r="Y69" s="8">
        <f t="shared" si="60"/>
        <v>0.567532113344191</v>
      </c>
      <c r="Z69" s="8">
        <f t="shared" si="61"/>
        <v>0.0009165931856857805</v>
      </c>
      <c r="AA69" s="8">
        <f t="shared" si="62"/>
        <v>0.0013682734244814055</v>
      </c>
      <c r="AB69" s="8">
        <f t="shared" si="63"/>
        <v>0.0006547909005396864</v>
      </c>
      <c r="AC69" s="7">
        <f t="shared" si="64"/>
        <v>525.124</v>
      </c>
      <c r="AD69" s="7">
        <f t="shared" si="65"/>
        <v>1994.8281</v>
      </c>
      <c r="AE69" s="7">
        <f t="shared" si="66"/>
        <v>983.2968</v>
      </c>
      <c r="AF69" s="7">
        <f t="shared" si="67"/>
        <v>3.214</v>
      </c>
      <c r="AG69" s="8">
        <f t="shared" si="68"/>
        <v>0.14975889235845047</v>
      </c>
      <c r="AH69" s="8">
        <f t="shared" si="69"/>
        <v>0.5689003867686723</v>
      </c>
      <c r="AI69" s="8">
        <f t="shared" si="70"/>
        <v>0.2804241276871916</v>
      </c>
      <c r="AJ69" s="8">
        <f t="shared" si="71"/>
        <v>0.0009165931856857805</v>
      </c>
    </row>
    <row r="70" spans="1:36" ht="12.75">
      <c r="A70" s="5">
        <v>4606</v>
      </c>
      <c r="B70" s="6">
        <v>296.7902</v>
      </c>
      <c r="C70" s="6">
        <v>137.8624</v>
      </c>
      <c r="D70" s="6">
        <v>625.8647</v>
      </c>
      <c r="E70" s="6">
        <v>1569.5277</v>
      </c>
      <c r="F70" s="6">
        <v>449.638</v>
      </c>
      <c r="G70" s="6">
        <v>2.0662</v>
      </c>
      <c r="H70" s="6">
        <v>3.6545</v>
      </c>
      <c r="I70" s="6">
        <v>75.0593</v>
      </c>
      <c r="J70" s="6">
        <v>0</v>
      </c>
      <c r="K70" s="6">
        <v>112.2341</v>
      </c>
      <c r="L70" s="6">
        <v>12.3498</v>
      </c>
      <c r="M70" s="7">
        <f t="shared" si="48"/>
        <v>3285.0469000000003</v>
      </c>
      <c r="N70" s="7">
        <f t="shared" si="49"/>
        <v>296.7902</v>
      </c>
      <c r="O70" s="7">
        <f t="shared" si="50"/>
        <v>137.8624</v>
      </c>
      <c r="P70" s="7">
        <f t="shared" si="51"/>
        <v>625.8647</v>
      </c>
      <c r="Q70" s="7">
        <f t="shared" si="52"/>
        <v>2106.5748</v>
      </c>
      <c r="R70" s="7">
        <f t="shared" si="53"/>
        <v>2.0662</v>
      </c>
      <c r="S70" s="7">
        <f t="shared" si="54"/>
        <v>3.6545</v>
      </c>
      <c r="T70" s="7">
        <f t="shared" si="55"/>
        <v>112.2341</v>
      </c>
      <c r="U70" s="7">
        <f t="shared" si="56"/>
        <v>3285.0469000000003</v>
      </c>
      <c r="V70" s="8">
        <f t="shared" si="57"/>
        <v>0.09034580297772918</v>
      </c>
      <c r="W70" s="8">
        <f t="shared" si="58"/>
        <v>0.04196664589476637</v>
      </c>
      <c r="X70" s="8">
        <f t="shared" si="59"/>
        <v>0.19051925864437427</v>
      </c>
      <c r="Y70" s="8">
        <f t="shared" si="60"/>
        <v>0.6412617122757059</v>
      </c>
      <c r="Z70" s="8">
        <f t="shared" si="61"/>
        <v>0.000628971233256974</v>
      </c>
      <c r="AA70" s="8">
        <f t="shared" si="62"/>
        <v>0.0011124650914420735</v>
      </c>
      <c r="AB70" s="8">
        <f t="shared" si="63"/>
        <v>0.03416514388272508</v>
      </c>
      <c r="AC70" s="7">
        <f t="shared" si="64"/>
        <v>409.02430000000004</v>
      </c>
      <c r="AD70" s="7">
        <f t="shared" si="65"/>
        <v>2110.2293</v>
      </c>
      <c r="AE70" s="7">
        <f t="shared" si="66"/>
        <v>763.7271</v>
      </c>
      <c r="AF70" s="7">
        <f t="shared" si="67"/>
        <v>2.0662</v>
      </c>
      <c r="AG70" s="8">
        <f t="shared" si="68"/>
        <v>0.12451094686045426</v>
      </c>
      <c r="AH70" s="8">
        <f t="shared" si="69"/>
        <v>0.6423741773671481</v>
      </c>
      <c r="AI70" s="8">
        <f t="shared" si="70"/>
        <v>0.23248590453914064</v>
      </c>
      <c r="AJ70" s="8">
        <f t="shared" si="71"/>
        <v>0.000628971233256974</v>
      </c>
    </row>
    <row r="71" spans="1:36" ht="12.75">
      <c r="A71" s="5">
        <v>4607</v>
      </c>
      <c r="B71" s="6">
        <v>2870.863</v>
      </c>
      <c r="C71" s="6">
        <v>1465.3621</v>
      </c>
      <c r="D71" s="6">
        <v>4611.7889</v>
      </c>
      <c r="E71" s="6">
        <v>6255.3713</v>
      </c>
      <c r="F71" s="6">
        <v>1245.1071</v>
      </c>
      <c r="G71" s="6">
        <v>266.1549</v>
      </c>
      <c r="H71" s="6">
        <v>303.4115</v>
      </c>
      <c r="I71" s="6">
        <v>973.1661</v>
      </c>
      <c r="J71" s="6">
        <v>0</v>
      </c>
      <c r="K71" s="6">
        <v>73.8082</v>
      </c>
      <c r="L71" s="6">
        <v>63.7426</v>
      </c>
      <c r="M71" s="7">
        <f t="shared" si="48"/>
        <v>18128.7757</v>
      </c>
      <c r="N71" s="7">
        <f t="shared" si="49"/>
        <v>2870.863</v>
      </c>
      <c r="O71" s="7">
        <f t="shared" si="50"/>
        <v>1465.3621</v>
      </c>
      <c r="P71" s="7">
        <f t="shared" si="51"/>
        <v>4611.7889</v>
      </c>
      <c r="Q71" s="7">
        <f t="shared" si="52"/>
        <v>8537.3871</v>
      </c>
      <c r="R71" s="7">
        <f t="shared" si="53"/>
        <v>266.1549</v>
      </c>
      <c r="S71" s="7">
        <f t="shared" si="54"/>
        <v>303.4115</v>
      </c>
      <c r="T71" s="7">
        <f t="shared" si="55"/>
        <v>73.8082</v>
      </c>
      <c r="U71" s="7">
        <f t="shared" si="56"/>
        <v>18128.7757</v>
      </c>
      <c r="V71" s="8">
        <f t="shared" si="57"/>
        <v>0.1583594528118079</v>
      </c>
      <c r="W71" s="8">
        <f t="shared" si="58"/>
        <v>0.08083072592706854</v>
      </c>
      <c r="X71" s="8">
        <f t="shared" si="59"/>
        <v>0.25439053228508973</v>
      </c>
      <c r="Y71" s="8">
        <f t="shared" si="60"/>
        <v>0.47093015222202794</v>
      </c>
      <c r="Z71" s="8">
        <f t="shared" si="61"/>
        <v>0.014681349938043528</v>
      </c>
      <c r="AA71" s="8">
        <f t="shared" si="62"/>
        <v>0.016736458380915375</v>
      </c>
      <c r="AB71" s="8">
        <f t="shared" si="63"/>
        <v>0.004071328435047051</v>
      </c>
      <c r="AC71" s="7">
        <f t="shared" si="64"/>
        <v>2944.6711999999998</v>
      </c>
      <c r="AD71" s="7">
        <f t="shared" si="65"/>
        <v>8840.7986</v>
      </c>
      <c r="AE71" s="7">
        <f t="shared" si="66"/>
        <v>6077.151</v>
      </c>
      <c r="AF71" s="7">
        <f t="shared" si="67"/>
        <v>266.1549</v>
      </c>
      <c r="AG71" s="8">
        <f t="shared" si="68"/>
        <v>0.16243078124685498</v>
      </c>
      <c r="AH71" s="8">
        <f t="shared" si="69"/>
        <v>0.4876666106029433</v>
      </c>
      <c r="AI71" s="8">
        <f t="shared" si="70"/>
        <v>0.33522125821215826</v>
      </c>
      <c r="AJ71" s="8">
        <f t="shared" si="71"/>
        <v>0.014681349938043528</v>
      </c>
    </row>
    <row r="72" spans="1:36" ht="12.75">
      <c r="A72" s="5">
        <v>4700</v>
      </c>
      <c r="B72" s="6">
        <v>920.5766</v>
      </c>
      <c r="C72" s="6">
        <v>86.4116</v>
      </c>
      <c r="D72" s="6">
        <v>769.7717</v>
      </c>
      <c r="E72" s="6">
        <v>7396.9992</v>
      </c>
      <c r="F72" s="6">
        <v>1819.74</v>
      </c>
      <c r="G72" s="6">
        <v>461.9072</v>
      </c>
      <c r="H72" s="6">
        <v>20.8912</v>
      </c>
      <c r="I72" s="6">
        <v>241.261</v>
      </c>
      <c r="J72" s="6">
        <v>120.3838</v>
      </c>
      <c r="K72" s="6">
        <v>50.2393</v>
      </c>
      <c r="L72" s="6">
        <v>106.0773</v>
      </c>
      <c r="M72" s="7">
        <f t="shared" si="48"/>
        <v>11994.258899999999</v>
      </c>
      <c r="N72" s="7">
        <f t="shared" si="49"/>
        <v>920.5766</v>
      </c>
      <c r="O72" s="7">
        <f t="shared" si="50"/>
        <v>86.4116</v>
      </c>
      <c r="P72" s="7">
        <f t="shared" si="51"/>
        <v>769.7717</v>
      </c>
      <c r="Q72" s="7">
        <f t="shared" si="52"/>
        <v>9564.077500000001</v>
      </c>
      <c r="R72" s="7">
        <f t="shared" si="53"/>
        <v>461.9072</v>
      </c>
      <c r="S72" s="7">
        <f t="shared" si="54"/>
        <v>141.275</v>
      </c>
      <c r="T72" s="7">
        <f t="shared" si="55"/>
        <v>50.2393</v>
      </c>
      <c r="U72" s="7">
        <f t="shared" si="56"/>
        <v>11994.258899999999</v>
      </c>
      <c r="V72" s="8">
        <f t="shared" si="57"/>
        <v>0.07675143647266111</v>
      </c>
      <c r="W72" s="8">
        <f t="shared" si="58"/>
        <v>0.007204413438165822</v>
      </c>
      <c r="X72" s="8">
        <f t="shared" si="59"/>
        <v>0.06417834619194356</v>
      </c>
      <c r="Y72" s="8">
        <f t="shared" si="60"/>
        <v>0.7973879486626725</v>
      </c>
      <c r="Z72" s="8">
        <f t="shared" si="61"/>
        <v>0.03851069114407728</v>
      </c>
      <c r="AA72" s="8">
        <f t="shared" si="62"/>
        <v>0.011778551820321306</v>
      </c>
      <c r="AB72" s="8">
        <f t="shared" si="63"/>
        <v>0.004188612270158684</v>
      </c>
      <c r="AC72" s="7">
        <f t="shared" si="64"/>
        <v>970.8158999999999</v>
      </c>
      <c r="AD72" s="7">
        <f t="shared" si="65"/>
        <v>9705.3525</v>
      </c>
      <c r="AE72" s="7">
        <f t="shared" si="66"/>
        <v>856.1833</v>
      </c>
      <c r="AF72" s="7">
        <f t="shared" si="67"/>
        <v>461.9072</v>
      </c>
      <c r="AG72" s="8">
        <f t="shared" si="68"/>
        <v>0.08094004874281979</v>
      </c>
      <c r="AH72" s="8">
        <f t="shared" si="69"/>
        <v>0.8091665004829938</v>
      </c>
      <c r="AI72" s="8">
        <f t="shared" si="70"/>
        <v>0.07138275963010937</v>
      </c>
      <c r="AJ72" s="8">
        <f t="shared" si="71"/>
        <v>0.03851069114407728</v>
      </c>
    </row>
    <row r="73" spans="1:36" ht="12.75">
      <c r="A73" s="5">
        <v>4701</v>
      </c>
      <c r="B73" s="6">
        <v>754.3284</v>
      </c>
      <c r="C73" s="6">
        <v>38.6765</v>
      </c>
      <c r="D73" s="6">
        <v>875.2887</v>
      </c>
      <c r="E73" s="6">
        <v>3240.741</v>
      </c>
      <c r="F73" s="6">
        <v>96.8335</v>
      </c>
      <c r="G73" s="6">
        <v>247.0158</v>
      </c>
      <c r="H73" s="6">
        <v>70.248</v>
      </c>
      <c r="I73" s="6">
        <v>444.7098</v>
      </c>
      <c r="J73" s="6">
        <v>0</v>
      </c>
      <c r="K73" s="6">
        <v>19.9641</v>
      </c>
      <c r="L73" s="6">
        <v>2.9567</v>
      </c>
      <c r="M73" s="7">
        <f t="shared" si="48"/>
        <v>5790.762499999999</v>
      </c>
      <c r="N73" s="7">
        <f t="shared" si="49"/>
        <v>754.3284</v>
      </c>
      <c r="O73" s="7">
        <f t="shared" si="50"/>
        <v>38.6765</v>
      </c>
      <c r="P73" s="7">
        <f t="shared" si="51"/>
        <v>875.2887</v>
      </c>
      <c r="Q73" s="7">
        <f t="shared" si="52"/>
        <v>3785.2410000000004</v>
      </c>
      <c r="R73" s="7">
        <f t="shared" si="53"/>
        <v>247.0158</v>
      </c>
      <c r="S73" s="7">
        <f t="shared" si="54"/>
        <v>70.248</v>
      </c>
      <c r="T73" s="7">
        <f t="shared" si="55"/>
        <v>19.9641</v>
      </c>
      <c r="U73" s="7">
        <f t="shared" si="56"/>
        <v>5790.762500000001</v>
      </c>
      <c r="V73" s="8">
        <f t="shared" si="57"/>
        <v>0.13026408871025186</v>
      </c>
      <c r="W73" s="8">
        <f t="shared" si="58"/>
        <v>0.006678999527264327</v>
      </c>
      <c r="X73" s="8">
        <f t="shared" si="59"/>
        <v>0.1511525813742145</v>
      </c>
      <c r="Y73" s="8">
        <f t="shared" si="60"/>
        <v>0.6536688389482387</v>
      </c>
      <c r="Z73" s="8">
        <f t="shared" si="61"/>
        <v>0.04265686945372047</v>
      </c>
      <c r="AA73" s="8">
        <f t="shared" si="62"/>
        <v>0.012131044918523251</v>
      </c>
      <c r="AB73" s="8">
        <f t="shared" si="63"/>
        <v>0.0034475770677868407</v>
      </c>
      <c r="AC73" s="7">
        <f t="shared" si="64"/>
        <v>774.2925</v>
      </c>
      <c r="AD73" s="7">
        <f t="shared" si="65"/>
        <v>3855.4890000000005</v>
      </c>
      <c r="AE73" s="7">
        <f t="shared" si="66"/>
        <v>913.9652</v>
      </c>
      <c r="AF73" s="7">
        <f t="shared" si="67"/>
        <v>247.0158</v>
      </c>
      <c r="AG73" s="8">
        <f t="shared" si="68"/>
        <v>0.13371166577803872</v>
      </c>
      <c r="AH73" s="8">
        <f t="shared" si="69"/>
        <v>0.6657998838667619</v>
      </c>
      <c r="AI73" s="8">
        <f t="shared" si="70"/>
        <v>0.15783158090147884</v>
      </c>
      <c r="AJ73" s="8">
        <f t="shared" si="71"/>
        <v>0.04265686945372047</v>
      </c>
    </row>
    <row r="74" spans="1:36" ht="12.75">
      <c r="A74" s="5">
        <v>4702</v>
      </c>
      <c r="B74" s="6">
        <v>459.6347</v>
      </c>
      <c r="C74" s="6">
        <v>58.4675</v>
      </c>
      <c r="D74" s="6">
        <v>263.3224</v>
      </c>
      <c r="E74" s="6">
        <v>1755.7866</v>
      </c>
      <c r="F74" s="6">
        <v>192.514</v>
      </c>
      <c r="G74" s="6">
        <v>15.1334</v>
      </c>
      <c r="H74" s="6">
        <v>27.7775</v>
      </c>
      <c r="I74" s="6">
        <v>404.1931</v>
      </c>
      <c r="J74" s="6">
        <v>0</v>
      </c>
      <c r="K74" s="6">
        <v>79.7297</v>
      </c>
      <c r="L74" s="6">
        <v>14.4114</v>
      </c>
      <c r="M74" s="7">
        <f t="shared" si="48"/>
        <v>3270.9703</v>
      </c>
      <c r="N74" s="7">
        <f t="shared" si="49"/>
        <v>459.6347</v>
      </c>
      <c r="O74" s="7">
        <f t="shared" si="50"/>
        <v>58.4675</v>
      </c>
      <c r="P74" s="7">
        <f t="shared" si="51"/>
        <v>263.3224</v>
      </c>
      <c r="Q74" s="7">
        <f t="shared" si="52"/>
        <v>2366.9051</v>
      </c>
      <c r="R74" s="7">
        <f t="shared" si="53"/>
        <v>15.1334</v>
      </c>
      <c r="S74" s="7">
        <f t="shared" si="54"/>
        <v>27.7775</v>
      </c>
      <c r="T74" s="7">
        <f t="shared" si="55"/>
        <v>79.7297</v>
      </c>
      <c r="U74" s="7">
        <f t="shared" si="56"/>
        <v>3270.9703000000004</v>
      </c>
      <c r="V74" s="8">
        <f t="shared" si="57"/>
        <v>0.14051937432755043</v>
      </c>
      <c r="W74" s="8">
        <f t="shared" si="58"/>
        <v>0.017874665508274407</v>
      </c>
      <c r="X74" s="8">
        <f t="shared" si="59"/>
        <v>0.08050284039570765</v>
      </c>
      <c r="Y74" s="8">
        <f t="shared" si="60"/>
        <v>0.7236094745342077</v>
      </c>
      <c r="Z74" s="8">
        <f t="shared" si="61"/>
        <v>0.0046265782358219515</v>
      </c>
      <c r="AA74" s="8">
        <f t="shared" si="62"/>
        <v>0.008492128467201305</v>
      </c>
      <c r="AB74" s="8">
        <f t="shared" si="63"/>
        <v>0.02437493853123643</v>
      </c>
      <c r="AC74" s="7">
        <f t="shared" si="64"/>
        <v>539.3644</v>
      </c>
      <c r="AD74" s="7">
        <f t="shared" si="65"/>
        <v>2394.6826</v>
      </c>
      <c r="AE74" s="7">
        <f t="shared" si="66"/>
        <v>321.7899</v>
      </c>
      <c r="AF74" s="7">
        <f t="shared" si="67"/>
        <v>15.1334</v>
      </c>
      <c r="AG74" s="8">
        <f t="shared" si="68"/>
        <v>0.1648943128587869</v>
      </c>
      <c r="AH74" s="8">
        <f t="shared" si="69"/>
        <v>0.732101603001409</v>
      </c>
      <c r="AI74" s="8">
        <f t="shared" si="70"/>
        <v>0.09837750590398206</v>
      </c>
      <c r="AJ74" s="8">
        <f t="shared" si="71"/>
        <v>0.0046265782358219515</v>
      </c>
    </row>
    <row r="75" spans="1:36" ht="12.75">
      <c r="A75" s="5">
        <v>4703</v>
      </c>
      <c r="B75" s="6">
        <v>1902.9361</v>
      </c>
      <c r="C75" s="6">
        <v>144.792</v>
      </c>
      <c r="D75" s="6">
        <v>991.2061</v>
      </c>
      <c r="E75" s="6">
        <v>3393.6798</v>
      </c>
      <c r="F75" s="6">
        <v>169.2281</v>
      </c>
      <c r="G75" s="6">
        <v>42.4705</v>
      </c>
      <c r="H75" s="6">
        <v>25.9415</v>
      </c>
      <c r="I75" s="6">
        <v>368.2673</v>
      </c>
      <c r="J75" s="6">
        <v>0</v>
      </c>
      <c r="K75" s="6">
        <v>64.6138</v>
      </c>
      <c r="L75" s="6">
        <v>15.2072</v>
      </c>
      <c r="M75" s="7">
        <f t="shared" si="48"/>
        <v>7118.3423999999995</v>
      </c>
      <c r="N75" s="7">
        <f t="shared" si="49"/>
        <v>1902.9361</v>
      </c>
      <c r="O75" s="7">
        <f t="shared" si="50"/>
        <v>144.792</v>
      </c>
      <c r="P75" s="7">
        <f t="shared" si="51"/>
        <v>991.2061</v>
      </c>
      <c r="Q75" s="7">
        <f t="shared" si="52"/>
        <v>3946.3823999999995</v>
      </c>
      <c r="R75" s="7">
        <f t="shared" si="53"/>
        <v>42.4705</v>
      </c>
      <c r="S75" s="7">
        <f t="shared" si="54"/>
        <v>25.9415</v>
      </c>
      <c r="T75" s="7">
        <f t="shared" si="55"/>
        <v>64.6138</v>
      </c>
      <c r="U75" s="7">
        <f t="shared" si="56"/>
        <v>7118.3423999999995</v>
      </c>
      <c r="V75" s="8">
        <f t="shared" si="57"/>
        <v>0.2673285426674615</v>
      </c>
      <c r="W75" s="8">
        <f t="shared" si="58"/>
        <v>0.0203406905517779</v>
      </c>
      <c r="X75" s="8">
        <f t="shared" si="59"/>
        <v>0.13924675778450893</v>
      </c>
      <c r="Y75" s="8">
        <f t="shared" si="60"/>
        <v>0.5543962594437716</v>
      </c>
      <c r="Z75" s="8">
        <f t="shared" si="61"/>
        <v>0.0059663468843533015</v>
      </c>
      <c r="AA75" s="8">
        <f t="shared" si="62"/>
        <v>0.0036443175310027238</v>
      </c>
      <c r="AB75" s="8">
        <f t="shared" si="63"/>
        <v>0.009077085137124059</v>
      </c>
      <c r="AC75" s="7">
        <f t="shared" si="64"/>
        <v>1967.5499</v>
      </c>
      <c r="AD75" s="7">
        <f t="shared" si="65"/>
        <v>3972.3238999999994</v>
      </c>
      <c r="AE75" s="7">
        <f t="shared" si="66"/>
        <v>1135.9981</v>
      </c>
      <c r="AF75" s="7">
        <f t="shared" si="67"/>
        <v>42.4705</v>
      </c>
      <c r="AG75" s="8">
        <f t="shared" si="68"/>
        <v>0.27640562780458555</v>
      </c>
      <c r="AH75" s="8">
        <f t="shared" si="69"/>
        <v>0.5580405769747743</v>
      </c>
      <c r="AI75" s="8">
        <f t="shared" si="70"/>
        <v>0.15958744833628685</v>
      </c>
      <c r="AJ75" s="8">
        <f t="shared" si="71"/>
        <v>0.0059663468843533015</v>
      </c>
    </row>
    <row r="76" spans="1:36" ht="12.75">
      <c r="A76" s="5">
        <v>4704</v>
      </c>
      <c r="B76" s="6">
        <v>279.3489</v>
      </c>
      <c r="C76" s="6">
        <v>16.7582</v>
      </c>
      <c r="D76" s="6">
        <v>592.4568</v>
      </c>
      <c r="E76" s="6">
        <v>1858.6165</v>
      </c>
      <c r="F76" s="6">
        <v>99.7049</v>
      </c>
      <c r="G76" s="6">
        <v>131.4407</v>
      </c>
      <c r="H76" s="6">
        <v>37.1986</v>
      </c>
      <c r="I76" s="6">
        <v>154.924</v>
      </c>
      <c r="J76" s="6">
        <v>0</v>
      </c>
      <c r="K76" s="6">
        <v>27.3083</v>
      </c>
      <c r="L76" s="6">
        <v>13.2593</v>
      </c>
      <c r="M76" s="7">
        <f t="shared" si="48"/>
        <v>3211.016200000001</v>
      </c>
      <c r="N76" s="7">
        <f t="shared" si="49"/>
        <v>279.3489</v>
      </c>
      <c r="O76" s="7">
        <f t="shared" si="50"/>
        <v>16.7582</v>
      </c>
      <c r="P76" s="7">
        <f t="shared" si="51"/>
        <v>592.4568</v>
      </c>
      <c r="Q76" s="7">
        <f t="shared" si="52"/>
        <v>2126.5047000000004</v>
      </c>
      <c r="R76" s="7">
        <f t="shared" si="53"/>
        <v>131.4407</v>
      </c>
      <c r="S76" s="7">
        <f t="shared" si="54"/>
        <v>37.1986</v>
      </c>
      <c r="T76" s="7">
        <f t="shared" si="55"/>
        <v>27.3083</v>
      </c>
      <c r="U76" s="7">
        <f t="shared" si="56"/>
        <v>3211.016200000001</v>
      </c>
      <c r="V76" s="8">
        <f t="shared" si="57"/>
        <v>0.08699703850762258</v>
      </c>
      <c r="W76" s="8">
        <f t="shared" si="58"/>
        <v>0.005218970866606027</v>
      </c>
      <c r="X76" s="8">
        <f t="shared" si="59"/>
        <v>0.18450757115457714</v>
      </c>
      <c r="Y76" s="8">
        <f t="shared" si="60"/>
        <v>0.6622528718478592</v>
      </c>
      <c r="Z76" s="8">
        <f t="shared" si="61"/>
        <v>0.04093429986432331</v>
      </c>
      <c r="AA76" s="8">
        <f t="shared" si="62"/>
        <v>0.01158468150985971</v>
      </c>
      <c r="AB76" s="8">
        <f t="shared" si="63"/>
        <v>0.008504566249151902</v>
      </c>
      <c r="AC76" s="7">
        <f t="shared" si="64"/>
        <v>306.6572</v>
      </c>
      <c r="AD76" s="7">
        <f t="shared" si="65"/>
        <v>2163.7033</v>
      </c>
      <c r="AE76" s="7">
        <f t="shared" si="66"/>
        <v>609.215</v>
      </c>
      <c r="AF76" s="7">
        <f t="shared" si="67"/>
        <v>131.4407</v>
      </c>
      <c r="AG76" s="8">
        <f t="shared" si="68"/>
        <v>0.09550160475677448</v>
      </c>
      <c r="AH76" s="8">
        <f t="shared" si="69"/>
        <v>0.6738375533577188</v>
      </c>
      <c r="AI76" s="8">
        <f t="shared" si="70"/>
        <v>0.18972654202118316</v>
      </c>
      <c r="AJ76" s="8">
        <f t="shared" si="71"/>
        <v>0.04093429986432331</v>
      </c>
    </row>
    <row r="77" spans="1:36" ht="12.75">
      <c r="A77" s="5">
        <v>4705</v>
      </c>
      <c r="B77" s="6">
        <v>989.0254</v>
      </c>
      <c r="C77" s="6">
        <v>74.7581</v>
      </c>
      <c r="D77" s="6">
        <v>996.4066</v>
      </c>
      <c r="E77" s="6">
        <v>5313.1463</v>
      </c>
      <c r="F77" s="6">
        <v>319.0252</v>
      </c>
      <c r="G77" s="6">
        <v>118.7615</v>
      </c>
      <c r="H77" s="6">
        <v>41.7814</v>
      </c>
      <c r="I77" s="6">
        <v>345.1409</v>
      </c>
      <c r="J77" s="6">
        <v>0</v>
      </c>
      <c r="K77" s="6">
        <v>35.8835</v>
      </c>
      <c r="L77" s="6">
        <v>4.8995</v>
      </c>
      <c r="M77" s="7">
        <f t="shared" si="48"/>
        <v>8238.828399999999</v>
      </c>
      <c r="N77" s="7">
        <f t="shared" si="49"/>
        <v>989.0254</v>
      </c>
      <c r="O77" s="7">
        <f t="shared" si="50"/>
        <v>74.7581</v>
      </c>
      <c r="P77" s="7">
        <f t="shared" si="51"/>
        <v>996.4066</v>
      </c>
      <c r="Q77" s="7">
        <f t="shared" si="52"/>
        <v>5982.211900000001</v>
      </c>
      <c r="R77" s="7">
        <f t="shared" si="53"/>
        <v>118.7615</v>
      </c>
      <c r="S77" s="7">
        <f t="shared" si="54"/>
        <v>41.7814</v>
      </c>
      <c r="T77" s="7">
        <f t="shared" si="55"/>
        <v>35.8835</v>
      </c>
      <c r="U77" s="7">
        <f t="shared" si="56"/>
        <v>8238.8284</v>
      </c>
      <c r="V77" s="8">
        <f t="shared" si="57"/>
        <v>0.12004442282108946</v>
      </c>
      <c r="W77" s="8">
        <f t="shared" si="58"/>
        <v>0.00907387511554434</v>
      </c>
      <c r="X77" s="8">
        <f t="shared" si="59"/>
        <v>0.12094032690376219</v>
      </c>
      <c r="Y77" s="8">
        <f t="shared" si="60"/>
        <v>0.7260998299224196</v>
      </c>
      <c r="Z77" s="8">
        <f t="shared" si="61"/>
        <v>0.014414852966230003</v>
      </c>
      <c r="AA77" s="8">
        <f t="shared" si="62"/>
        <v>0.00507127930956785</v>
      </c>
      <c r="AB77" s="8">
        <f t="shared" si="63"/>
        <v>0.0043554129613865965</v>
      </c>
      <c r="AC77" s="7">
        <f t="shared" si="64"/>
        <v>1024.9089</v>
      </c>
      <c r="AD77" s="7">
        <f t="shared" si="65"/>
        <v>6023.993300000001</v>
      </c>
      <c r="AE77" s="7">
        <f t="shared" si="66"/>
        <v>1071.1647</v>
      </c>
      <c r="AF77" s="7">
        <f t="shared" si="67"/>
        <v>118.7615</v>
      </c>
      <c r="AG77" s="8">
        <f t="shared" si="68"/>
        <v>0.12439983578247604</v>
      </c>
      <c r="AH77" s="8">
        <f t="shared" si="69"/>
        <v>0.7311711092319875</v>
      </c>
      <c r="AI77" s="8">
        <f t="shared" si="70"/>
        <v>0.13001420201930652</v>
      </c>
      <c r="AJ77" s="8">
        <f t="shared" si="71"/>
        <v>0.014414852966230003</v>
      </c>
    </row>
    <row r="78" spans="1:36" ht="12.75">
      <c r="A78" s="5">
        <v>4706</v>
      </c>
      <c r="B78" s="6">
        <v>710.8763</v>
      </c>
      <c r="C78" s="6">
        <v>72.1156</v>
      </c>
      <c r="D78" s="6">
        <v>1128.37</v>
      </c>
      <c r="E78" s="6">
        <v>5538.4148</v>
      </c>
      <c r="F78" s="6">
        <v>210.3275</v>
      </c>
      <c r="G78" s="6">
        <v>67.7233</v>
      </c>
      <c r="H78" s="6">
        <v>26.6298</v>
      </c>
      <c r="I78" s="6">
        <v>372.2439</v>
      </c>
      <c r="J78" s="6">
        <v>0</v>
      </c>
      <c r="K78" s="6">
        <v>34.9145</v>
      </c>
      <c r="L78" s="6">
        <v>32.558</v>
      </c>
      <c r="M78" s="7">
        <f t="shared" si="48"/>
        <v>8194.1737</v>
      </c>
      <c r="N78" s="7">
        <f t="shared" si="49"/>
        <v>710.8763</v>
      </c>
      <c r="O78" s="7">
        <f t="shared" si="50"/>
        <v>72.1156</v>
      </c>
      <c r="P78" s="7">
        <f t="shared" si="51"/>
        <v>1128.37</v>
      </c>
      <c r="Q78" s="7">
        <f t="shared" si="52"/>
        <v>6153.5442</v>
      </c>
      <c r="R78" s="7">
        <f t="shared" si="53"/>
        <v>67.7233</v>
      </c>
      <c r="S78" s="7">
        <f t="shared" si="54"/>
        <v>26.6298</v>
      </c>
      <c r="T78" s="7">
        <f t="shared" si="55"/>
        <v>34.9145</v>
      </c>
      <c r="U78" s="7">
        <f t="shared" si="56"/>
        <v>8194.1737</v>
      </c>
      <c r="V78" s="8">
        <f t="shared" si="57"/>
        <v>0.08675387244964065</v>
      </c>
      <c r="W78" s="8">
        <f t="shared" si="58"/>
        <v>0.008800838576316732</v>
      </c>
      <c r="X78" s="8">
        <f t="shared" si="59"/>
        <v>0.13770393956867183</v>
      </c>
      <c r="Y78" s="8">
        <f t="shared" si="60"/>
        <v>0.750965799028644</v>
      </c>
      <c r="Z78" s="8">
        <f t="shared" si="61"/>
        <v>0.008264811374452558</v>
      </c>
      <c r="AA78" s="8">
        <f t="shared" si="62"/>
        <v>0.0032498456799860127</v>
      </c>
      <c r="AB78" s="8">
        <f t="shared" si="63"/>
        <v>0.00426089332228825</v>
      </c>
      <c r="AC78" s="7">
        <f t="shared" si="64"/>
        <v>745.7908</v>
      </c>
      <c r="AD78" s="7">
        <f t="shared" si="65"/>
        <v>6180.174</v>
      </c>
      <c r="AE78" s="7">
        <f t="shared" si="66"/>
        <v>1200.4856</v>
      </c>
      <c r="AF78" s="7">
        <f t="shared" si="67"/>
        <v>67.7233</v>
      </c>
      <c r="AG78" s="8">
        <f t="shared" si="68"/>
        <v>0.09101476577192891</v>
      </c>
      <c r="AH78" s="8">
        <f t="shared" si="69"/>
        <v>0.75421564470863</v>
      </c>
      <c r="AI78" s="8">
        <f t="shared" si="70"/>
        <v>0.14650477814498855</v>
      </c>
      <c r="AJ78" s="8">
        <f t="shared" si="71"/>
        <v>0.008264811374452558</v>
      </c>
    </row>
    <row r="79" spans="1:36" ht="12.75">
      <c r="A79" s="5">
        <v>4707</v>
      </c>
      <c r="B79" s="6">
        <v>2216.8058</v>
      </c>
      <c r="C79" s="6">
        <v>397.6916</v>
      </c>
      <c r="D79" s="6">
        <v>2040.526</v>
      </c>
      <c r="E79" s="6">
        <v>10939.9909</v>
      </c>
      <c r="F79" s="6">
        <v>339.6331</v>
      </c>
      <c r="G79" s="6">
        <v>142.362</v>
      </c>
      <c r="H79" s="6">
        <v>35.813</v>
      </c>
      <c r="I79" s="6">
        <v>409.7109</v>
      </c>
      <c r="J79" s="6">
        <v>0</v>
      </c>
      <c r="K79" s="6">
        <v>87.2716</v>
      </c>
      <c r="L79" s="6">
        <v>67.9327</v>
      </c>
      <c r="M79" s="7">
        <f t="shared" si="48"/>
        <v>16677.7376</v>
      </c>
      <c r="N79" s="7">
        <f t="shared" si="49"/>
        <v>2216.8058</v>
      </c>
      <c r="O79" s="7">
        <f t="shared" si="50"/>
        <v>397.6916</v>
      </c>
      <c r="P79" s="7">
        <f t="shared" si="51"/>
        <v>2040.526</v>
      </c>
      <c r="Q79" s="7">
        <f t="shared" si="52"/>
        <v>11757.2676</v>
      </c>
      <c r="R79" s="7">
        <f t="shared" si="53"/>
        <v>142.362</v>
      </c>
      <c r="S79" s="7">
        <f t="shared" si="54"/>
        <v>35.813</v>
      </c>
      <c r="T79" s="7">
        <f t="shared" si="55"/>
        <v>87.2716</v>
      </c>
      <c r="U79" s="7">
        <f t="shared" si="56"/>
        <v>16677.737599999997</v>
      </c>
      <c r="V79" s="8">
        <f t="shared" si="57"/>
        <v>0.13292005505590881</v>
      </c>
      <c r="W79" s="8">
        <f t="shared" si="58"/>
        <v>0.023845656379675867</v>
      </c>
      <c r="X79" s="8">
        <f t="shared" si="59"/>
        <v>0.12235028808703649</v>
      </c>
      <c r="Y79" s="8">
        <f t="shared" si="60"/>
        <v>0.7049677769243714</v>
      </c>
      <c r="Z79" s="8">
        <f t="shared" si="61"/>
        <v>0.008536049877652472</v>
      </c>
      <c r="AA79" s="8">
        <f t="shared" si="62"/>
        <v>0.0021473536074821087</v>
      </c>
      <c r="AB79" s="8">
        <f t="shared" si="63"/>
        <v>0.005232820067872996</v>
      </c>
      <c r="AC79" s="7">
        <f t="shared" si="64"/>
        <v>2304.0774</v>
      </c>
      <c r="AD79" s="7">
        <f t="shared" si="65"/>
        <v>11793.0806</v>
      </c>
      <c r="AE79" s="7">
        <f t="shared" si="66"/>
        <v>2438.2176</v>
      </c>
      <c r="AF79" s="7">
        <f t="shared" si="67"/>
        <v>142.362</v>
      </c>
      <c r="AG79" s="8">
        <f t="shared" si="68"/>
        <v>0.1381528751237818</v>
      </c>
      <c r="AH79" s="8">
        <f t="shared" si="69"/>
        <v>0.7071151305318535</v>
      </c>
      <c r="AI79" s="8">
        <f t="shared" si="70"/>
        <v>0.14619594446671236</v>
      </c>
      <c r="AJ79" s="8">
        <f t="shared" si="71"/>
        <v>0.008536049877652472</v>
      </c>
    </row>
    <row r="80" spans="1:36" ht="12.75">
      <c r="A80" s="5">
        <v>4708</v>
      </c>
      <c r="B80" s="6">
        <v>1174.4272</v>
      </c>
      <c r="C80" s="6">
        <v>97.0068</v>
      </c>
      <c r="D80" s="6">
        <v>508.0508</v>
      </c>
      <c r="E80" s="6">
        <v>7063.3723</v>
      </c>
      <c r="F80" s="6">
        <v>303.701</v>
      </c>
      <c r="G80" s="6">
        <v>150.827</v>
      </c>
      <c r="H80" s="6">
        <v>14.9221</v>
      </c>
      <c r="I80" s="6">
        <v>248.2562</v>
      </c>
      <c r="J80" s="6">
        <v>0</v>
      </c>
      <c r="K80" s="6">
        <v>49.1282</v>
      </c>
      <c r="L80" s="6">
        <v>3.7616</v>
      </c>
      <c r="M80" s="7">
        <f t="shared" si="48"/>
        <v>9613.4532</v>
      </c>
      <c r="N80" s="7">
        <f t="shared" si="49"/>
        <v>1174.4272</v>
      </c>
      <c r="O80" s="7">
        <f t="shared" si="50"/>
        <v>97.0068</v>
      </c>
      <c r="P80" s="7">
        <f t="shared" si="51"/>
        <v>508.0508</v>
      </c>
      <c r="Q80" s="7">
        <f t="shared" si="52"/>
        <v>7619.0911</v>
      </c>
      <c r="R80" s="7">
        <f t="shared" si="53"/>
        <v>150.827</v>
      </c>
      <c r="S80" s="7">
        <f t="shared" si="54"/>
        <v>14.9221</v>
      </c>
      <c r="T80" s="7">
        <f t="shared" si="55"/>
        <v>49.1282</v>
      </c>
      <c r="U80" s="7">
        <f t="shared" si="56"/>
        <v>9613.453199999998</v>
      </c>
      <c r="V80" s="8">
        <f t="shared" si="57"/>
        <v>0.12216496773500705</v>
      </c>
      <c r="W80" s="8">
        <f t="shared" si="58"/>
        <v>0.010090734097504111</v>
      </c>
      <c r="X80" s="8">
        <f t="shared" si="59"/>
        <v>0.05284789860941957</v>
      </c>
      <c r="Y80" s="8">
        <f t="shared" si="60"/>
        <v>0.7925446706288642</v>
      </c>
      <c r="Z80" s="8">
        <f t="shared" si="61"/>
        <v>0.01568915943752657</v>
      </c>
      <c r="AA80" s="8">
        <f t="shared" si="62"/>
        <v>0.0015522101881142983</v>
      </c>
      <c r="AB80" s="8">
        <f t="shared" si="63"/>
        <v>0.005110359303564302</v>
      </c>
      <c r="AC80" s="7">
        <f t="shared" si="64"/>
        <v>1223.5554000000002</v>
      </c>
      <c r="AD80" s="7">
        <f t="shared" si="65"/>
        <v>7634.013199999999</v>
      </c>
      <c r="AE80" s="7">
        <f t="shared" si="66"/>
        <v>605.0576</v>
      </c>
      <c r="AF80" s="7">
        <f t="shared" si="67"/>
        <v>150.827</v>
      </c>
      <c r="AG80" s="8">
        <f t="shared" si="68"/>
        <v>0.12727532703857136</v>
      </c>
      <c r="AH80" s="8">
        <f t="shared" si="69"/>
        <v>0.7940968808169785</v>
      </c>
      <c r="AI80" s="8">
        <f t="shared" si="70"/>
        <v>0.06293863270692368</v>
      </c>
      <c r="AJ80" s="8">
        <f t="shared" si="71"/>
        <v>0.01568915943752657</v>
      </c>
    </row>
    <row r="81" spans="1:36" ht="12.75">
      <c r="A81" s="5">
        <v>4709</v>
      </c>
      <c r="B81" s="6">
        <v>1437.4602</v>
      </c>
      <c r="C81" s="6">
        <v>181.1349</v>
      </c>
      <c r="D81" s="6">
        <v>549.6864</v>
      </c>
      <c r="E81" s="6">
        <v>6333.5665</v>
      </c>
      <c r="F81" s="6">
        <v>363.2124</v>
      </c>
      <c r="G81" s="6">
        <v>599.0982</v>
      </c>
      <c r="H81" s="6">
        <v>48.2096</v>
      </c>
      <c r="I81" s="6">
        <v>298.3647</v>
      </c>
      <c r="J81" s="6">
        <v>0</v>
      </c>
      <c r="K81" s="6">
        <v>131.296</v>
      </c>
      <c r="L81" s="6">
        <v>24.0688</v>
      </c>
      <c r="M81" s="7">
        <f t="shared" si="48"/>
        <v>9966.0977</v>
      </c>
      <c r="N81" s="7">
        <f t="shared" si="49"/>
        <v>1437.4602</v>
      </c>
      <c r="O81" s="7">
        <f t="shared" si="50"/>
        <v>181.1349</v>
      </c>
      <c r="P81" s="7">
        <f t="shared" si="51"/>
        <v>549.6864</v>
      </c>
      <c r="Q81" s="7">
        <f t="shared" si="52"/>
        <v>7019.2124</v>
      </c>
      <c r="R81" s="7">
        <f t="shared" si="53"/>
        <v>599.0982</v>
      </c>
      <c r="S81" s="7">
        <f t="shared" si="54"/>
        <v>48.2096</v>
      </c>
      <c r="T81" s="7">
        <f t="shared" si="55"/>
        <v>131.296</v>
      </c>
      <c r="U81" s="7">
        <f t="shared" si="56"/>
        <v>9966.097700000002</v>
      </c>
      <c r="V81" s="8">
        <f t="shared" si="57"/>
        <v>0.14423500985746907</v>
      </c>
      <c r="W81" s="8">
        <f t="shared" si="58"/>
        <v>0.01817510779570222</v>
      </c>
      <c r="X81" s="8">
        <f t="shared" si="59"/>
        <v>0.05515563027241845</v>
      </c>
      <c r="Y81" s="8">
        <f t="shared" si="60"/>
        <v>0.7043090095333903</v>
      </c>
      <c r="Z81" s="8">
        <f t="shared" si="61"/>
        <v>0.0601136189945238</v>
      </c>
      <c r="AA81" s="8">
        <f t="shared" si="62"/>
        <v>0.004837359762186557</v>
      </c>
      <c r="AB81" s="8">
        <f t="shared" si="63"/>
        <v>0.013174263784309475</v>
      </c>
      <c r="AC81" s="7">
        <f t="shared" si="64"/>
        <v>1568.7562</v>
      </c>
      <c r="AD81" s="7">
        <f t="shared" si="65"/>
        <v>7067.4220000000005</v>
      </c>
      <c r="AE81" s="7">
        <f t="shared" si="66"/>
        <v>730.8213000000001</v>
      </c>
      <c r="AF81" s="7">
        <f t="shared" si="67"/>
        <v>599.0982</v>
      </c>
      <c r="AG81" s="8">
        <f t="shared" si="68"/>
        <v>0.15740927364177854</v>
      </c>
      <c r="AH81" s="8">
        <f t="shared" si="69"/>
        <v>0.7091463692955768</v>
      </c>
      <c r="AI81" s="8">
        <f t="shared" si="70"/>
        <v>0.07333073806812068</v>
      </c>
      <c r="AJ81" s="8">
        <f t="shared" si="71"/>
        <v>0.0601136189945238</v>
      </c>
    </row>
    <row r="82" spans="1:36" ht="12.75">
      <c r="A82" s="5">
        <v>4710</v>
      </c>
      <c r="B82" s="6">
        <v>1383.5775</v>
      </c>
      <c r="C82" s="6">
        <v>257.1819</v>
      </c>
      <c r="D82" s="6">
        <v>1269.1645</v>
      </c>
      <c r="E82" s="6">
        <v>6118.8295</v>
      </c>
      <c r="F82" s="6">
        <v>591.2695</v>
      </c>
      <c r="G82" s="6">
        <v>887.9614</v>
      </c>
      <c r="H82" s="6">
        <v>103.7565</v>
      </c>
      <c r="I82" s="6">
        <v>553.2681</v>
      </c>
      <c r="J82" s="6">
        <v>8.7236</v>
      </c>
      <c r="K82" s="6">
        <v>86.6082</v>
      </c>
      <c r="L82" s="6">
        <v>10.0748</v>
      </c>
      <c r="M82" s="7">
        <f t="shared" si="48"/>
        <v>11270.4155</v>
      </c>
      <c r="N82" s="7">
        <f t="shared" si="49"/>
        <v>1383.5775</v>
      </c>
      <c r="O82" s="7">
        <f t="shared" si="50"/>
        <v>257.1819</v>
      </c>
      <c r="P82" s="7">
        <f t="shared" si="51"/>
        <v>1269.1645</v>
      </c>
      <c r="Q82" s="7">
        <f t="shared" si="52"/>
        <v>7273.441900000001</v>
      </c>
      <c r="R82" s="7">
        <f t="shared" si="53"/>
        <v>887.9614</v>
      </c>
      <c r="S82" s="7">
        <f t="shared" si="54"/>
        <v>112.48010000000001</v>
      </c>
      <c r="T82" s="7">
        <f t="shared" si="55"/>
        <v>86.6082</v>
      </c>
      <c r="U82" s="7">
        <f t="shared" si="56"/>
        <v>11270.415500000003</v>
      </c>
      <c r="V82" s="8">
        <f t="shared" si="57"/>
        <v>0.12276188930212908</v>
      </c>
      <c r="W82" s="8">
        <f t="shared" si="58"/>
        <v>0.022819203071971918</v>
      </c>
      <c r="X82" s="8">
        <f t="shared" si="59"/>
        <v>0.1126102671192557</v>
      </c>
      <c r="Y82" s="8">
        <f t="shared" si="60"/>
        <v>0.645357032311719</v>
      </c>
      <c r="Z82" s="8">
        <f t="shared" si="61"/>
        <v>0.07878692671090962</v>
      </c>
      <c r="AA82" s="8">
        <f t="shared" si="62"/>
        <v>0.009980120076318391</v>
      </c>
      <c r="AB82" s="8">
        <f t="shared" si="63"/>
        <v>0.007684561407696103</v>
      </c>
      <c r="AC82" s="7">
        <f t="shared" si="64"/>
        <v>1470.1857</v>
      </c>
      <c r="AD82" s="7">
        <f t="shared" si="65"/>
        <v>7385.922000000001</v>
      </c>
      <c r="AE82" s="7">
        <f t="shared" si="66"/>
        <v>1526.3464000000001</v>
      </c>
      <c r="AF82" s="7">
        <f t="shared" si="67"/>
        <v>887.9614</v>
      </c>
      <c r="AG82" s="8">
        <f t="shared" si="68"/>
        <v>0.13044645070982516</v>
      </c>
      <c r="AH82" s="8">
        <f t="shared" si="69"/>
        <v>0.6553371523880375</v>
      </c>
      <c r="AI82" s="8">
        <f t="shared" si="70"/>
        <v>0.1354294701912276</v>
      </c>
      <c r="AJ82" s="8">
        <f t="shared" si="71"/>
        <v>0.07878692671090962</v>
      </c>
    </row>
    <row r="83" spans="1:36" ht="12.75">
      <c r="A83" s="5">
        <v>4800</v>
      </c>
      <c r="B83" s="6">
        <v>1284.5515</v>
      </c>
      <c r="C83" s="6">
        <v>211.1325</v>
      </c>
      <c r="D83" s="6">
        <v>1194.1513</v>
      </c>
      <c r="E83" s="6">
        <v>14921.6383</v>
      </c>
      <c r="F83" s="6">
        <v>1099.1854</v>
      </c>
      <c r="G83" s="6">
        <v>599.6105</v>
      </c>
      <c r="H83" s="6">
        <v>74.1137</v>
      </c>
      <c r="I83" s="6">
        <v>680.4834</v>
      </c>
      <c r="J83" s="6">
        <v>0</v>
      </c>
      <c r="K83" s="6">
        <v>68.9146</v>
      </c>
      <c r="L83" s="6">
        <v>36.4044</v>
      </c>
      <c r="M83" s="7">
        <f t="shared" si="48"/>
        <v>20170.1856</v>
      </c>
      <c r="N83" s="7">
        <f t="shared" si="49"/>
        <v>1284.5515</v>
      </c>
      <c r="O83" s="7">
        <f t="shared" si="50"/>
        <v>211.1325</v>
      </c>
      <c r="P83" s="7">
        <f t="shared" si="51"/>
        <v>1194.1513</v>
      </c>
      <c r="Q83" s="7">
        <f t="shared" si="52"/>
        <v>16737.7115</v>
      </c>
      <c r="R83" s="7">
        <f t="shared" si="53"/>
        <v>599.6105</v>
      </c>
      <c r="S83" s="7">
        <f t="shared" si="54"/>
        <v>74.1137</v>
      </c>
      <c r="T83" s="7">
        <f t="shared" si="55"/>
        <v>68.9146</v>
      </c>
      <c r="U83" s="7">
        <f t="shared" si="56"/>
        <v>20170.1856</v>
      </c>
      <c r="V83" s="8">
        <f t="shared" si="57"/>
        <v>0.06368565592177794</v>
      </c>
      <c r="W83" s="8">
        <f t="shared" si="58"/>
        <v>0.01046755365503429</v>
      </c>
      <c r="X83" s="8">
        <f t="shared" si="59"/>
        <v>0.059203783429737006</v>
      </c>
      <c r="Y83" s="8">
        <f t="shared" si="60"/>
        <v>0.829824367109443</v>
      </c>
      <c r="Z83" s="8">
        <f t="shared" si="61"/>
        <v>0.02972756482716748</v>
      </c>
      <c r="AA83" s="8">
        <f t="shared" si="62"/>
        <v>0.0036744183454613323</v>
      </c>
      <c r="AB83" s="8">
        <f t="shared" si="63"/>
        <v>0.0034166567113789966</v>
      </c>
      <c r="AC83" s="7">
        <f t="shared" si="64"/>
        <v>1353.4661</v>
      </c>
      <c r="AD83" s="7">
        <f t="shared" si="65"/>
        <v>16811.8252</v>
      </c>
      <c r="AE83" s="7">
        <f t="shared" si="66"/>
        <v>1405.2838</v>
      </c>
      <c r="AF83" s="7">
        <f t="shared" si="67"/>
        <v>599.6105</v>
      </c>
      <c r="AG83" s="8">
        <f t="shared" si="68"/>
        <v>0.06710231263315693</v>
      </c>
      <c r="AH83" s="8">
        <f t="shared" si="69"/>
        <v>0.8334987854549042</v>
      </c>
      <c r="AI83" s="8">
        <f t="shared" si="70"/>
        <v>0.06967133708477129</v>
      </c>
      <c r="AJ83" s="8">
        <f t="shared" si="71"/>
        <v>0.02972756482716748</v>
      </c>
    </row>
    <row r="84" spans="1:36" ht="12.75">
      <c r="A84" s="5">
        <v>4801</v>
      </c>
      <c r="B84" s="6">
        <v>307.3485</v>
      </c>
      <c r="C84" s="6">
        <v>23.1608</v>
      </c>
      <c r="D84" s="6">
        <v>574.1733</v>
      </c>
      <c r="E84" s="6">
        <v>2632.5367</v>
      </c>
      <c r="F84" s="6">
        <v>85.8828</v>
      </c>
      <c r="G84" s="6">
        <v>34.8802</v>
      </c>
      <c r="H84" s="6">
        <v>16.529</v>
      </c>
      <c r="I84" s="6">
        <v>216.2671</v>
      </c>
      <c r="J84" s="6">
        <v>0</v>
      </c>
      <c r="K84" s="6">
        <v>52.1336</v>
      </c>
      <c r="L84" s="6">
        <v>0</v>
      </c>
      <c r="M84" s="7">
        <f t="shared" si="48"/>
        <v>3942.9120000000003</v>
      </c>
      <c r="N84" s="7">
        <f t="shared" si="49"/>
        <v>307.3485</v>
      </c>
      <c r="O84" s="7">
        <f t="shared" si="50"/>
        <v>23.1608</v>
      </c>
      <c r="P84" s="7">
        <f t="shared" si="51"/>
        <v>574.1733</v>
      </c>
      <c r="Q84" s="7">
        <f t="shared" si="52"/>
        <v>2934.6866</v>
      </c>
      <c r="R84" s="7">
        <f t="shared" si="53"/>
        <v>34.8802</v>
      </c>
      <c r="S84" s="7">
        <f t="shared" si="54"/>
        <v>16.529</v>
      </c>
      <c r="T84" s="7">
        <f t="shared" si="55"/>
        <v>52.1336</v>
      </c>
      <c r="U84" s="7">
        <f t="shared" si="56"/>
        <v>3942.9120000000003</v>
      </c>
      <c r="V84" s="8">
        <f t="shared" si="57"/>
        <v>0.07794962200525905</v>
      </c>
      <c r="W84" s="8">
        <f t="shared" si="58"/>
        <v>0.00587403421633554</v>
      </c>
      <c r="X84" s="8">
        <f t="shared" si="59"/>
        <v>0.14562163700331127</v>
      </c>
      <c r="Y84" s="8">
        <f t="shared" si="60"/>
        <v>0.7442942170659654</v>
      </c>
      <c r="Z84" s="8">
        <f t="shared" si="61"/>
        <v>0.008846304457213348</v>
      </c>
      <c r="AA84" s="8">
        <f t="shared" si="62"/>
        <v>0.004192079356577068</v>
      </c>
      <c r="AB84" s="8">
        <f t="shared" si="63"/>
        <v>0.013222105895338267</v>
      </c>
      <c r="AC84" s="7">
        <f t="shared" si="64"/>
        <v>359.4821</v>
      </c>
      <c r="AD84" s="7">
        <f t="shared" si="65"/>
        <v>2951.2156</v>
      </c>
      <c r="AE84" s="7">
        <f t="shared" si="66"/>
        <v>597.3341</v>
      </c>
      <c r="AF84" s="7">
        <f t="shared" si="67"/>
        <v>34.8802</v>
      </c>
      <c r="AG84" s="8">
        <f t="shared" si="68"/>
        <v>0.09117172790059731</v>
      </c>
      <c r="AH84" s="8">
        <f t="shared" si="69"/>
        <v>0.7484862964225425</v>
      </c>
      <c r="AI84" s="8">
        <f t="shared" si="70"/>
        <v>0.1514956712196468</v>
      </c>
      <c r="AJ84" s="8">
        <f t="shared" si="71"/>
        <v>0.008846304457213348</v>
      </c>
    </row>
    <row r="85" spans="1:36" ht="12.75">
      <c r="A85" s="5">
        <v>4802</v>
      </c>
      <c r="B85" s="6">
        <v>858.5717</v>
      </c>
      <c r="C85" s="6">
        <v>44.1675</v>
      </c>
      <c r="D85" s="6">
        <v>1255.1215</v>
      </c>
      <c r="E85" s="6">
        <v>7201.377</v>
      </c>
      <c r="F85" s="6">
        <v>338.2733</v>
      </c>
      <c r="G85" s="6">
        <v>93.1869</v>
      </c>
      <c r="H85" s="6">
        <v>55.7855</v>
      </c>
      <c r="I85" s="6">
        <v>444.6827</v>
      </c>
      <c r="J85" s="6">
        <v>0</v>
      </c>
      <c r="K85" s="6">
        <v>113.7359</v>
      </c>
      <c r="L85" s="6">
        <v>73.5606</v>
      </c>
      <c r="M85" s="7">
        <f t="shared" si="48"/>
        <v>10478.462600000003</v>
      </c>
      <c r="N85" s="7">
        <f t="shared" si="49"/>
        <v>858.5717</v>
      </c>
      <c r="O85" s="7">
        <f t="shared" si="50"/>
        <v>44.1675</v>
      </c>
      <c r="P85" s="7">
        <f t="shared" si="51"/>
        <v>1255.1215</v>
      </c>
      <c r="Q85" s="7">
        <f t="shared" si="52"/>
        <v>8057.8936</v>
      </c>
      <c r="R85" s="7">
        <f t="shared" si="53"/>
        <v>93.1869</v>
      </c>
      <c r="S85" s="7">
        <f t="shared" si="54"/>
        <v>55.7855</v>
      </c>
      <c r="T85" s="7">
        <f t="shared" si="55"/>
        <v>113.7359</v>
      </c>
      <c r="U85" s="7">
        <f t="shared" si="56"/>
        <v>10478.4626</v>
      </c>
      <c r="V85" s="8">
        <f t="shared" si="57"/>
        <v>0.08193680053789569</v>
      </c>
      <c r="W85" s="8">
        <f t="shared" si="58"/>
        <v>0.004215074451857087</v>
      </c>
      <c r="X85" s="8">
        <f t="shared" si="59"/>
        <v>0.11978107360902351</v>
      </c>
      <c r="Y85" s="8">
        <f t="shared" si="60"/>
        <v>0.7689957876072392</v>
      </c>
      <c r="Z85" s="8">
        <f t="shared" si="61"/>
        <v>0.00889318438756464</v>
      </c>
      <c r="AA85" s="8">
        <f t="shared" si="62"/>
        <v>0.005323824890113173</v>
      </c>
      <c r="AB85" s="8">
        <f t="shared" si="63"/>
        <v>0.010854254516306618</v>
      </c>
      <c r="AC85" s="7">
        <f t="shared" si="64"/>
        <v>972.3076</v>
      </c>
      <c r="AD85" s="7">
        <f t="shared" si="65"/>
        <v>8113.6791</v>
      </c>
      <c r="AE85" s="7">
        <f t="shared" si="66"/>
        <v>1299.289</v>
      </c>
      <c r="AF85" s="7">
        <f t="shared" si="67"/>
        <v>93.1869</v>
      </c>
      <c r="AG85" s="8">
        <f t="shared" si="68"/>
        <v>0.0927910550542023</v>
      </c>
      <c r="AH85" s="8">
        <f t="shared" si="69"/>
        <v>0.7743196124973524</v>
      </c>
      <c r="AI85" s="8">
        <f t="shared" si="70"/>
        <v>0.1239961480608806</v>
      </c>
      <c r="AJ85" s="8">
        <f t="shared" si="71"/>
        <v>0.00889318438756464</v>
      </c>
    </row>
    <row r="86" spans="1:36" ht="12.75">
      <c r="A86" s="5">
        <v>4803</v>
      </c>
      <c r="B86" s="6">
        <v>239.837</v>
      </c>
      <c r="C86" s="6">
        <v>16.2354</v>
      </c>
      <c r="D86" s="6">
        <v>398.4744</v>
      </c>
      <c r="E86" s="6">
        <v>4179.7081</v>
      </c>
      <c r="F86" s="6">
        <v>78.147</v>
      </c>
      <c r="G86" s="6">
        <v>63.5949</v>
      </c>
      <c r="H86" s="6">
        <v>37.8789</v>
      </c>
      <c r="I86" s="6">
        <v>263.0034</v>
      </c>
      <c r="J86" s="6">
        <v>0</v>
      </c>
      <c r="K86" s="6">
        <v>26.6889</v>
      </c>
      <c r="L86" s="6">
        <v>40.2115</v>
      </c>
      <c r="M86" s="7">
        <f t="shared" si="48"/>
        <v>5343.7795</v>
      </c>
      <c r="N86" s="7">
        <f t="shared" si="49"/>
        <v>239.837</v>
      </c>
      <c r="O86" s="7">
        <f t="shared" si="50"/>
        <v>16.2354</v>
      </c>
      <c r="P86" s="7">
        <f t="shared" si="51"/>
        <v>398.4744</v>
      </c>
      <c r="Q86" s="7">
        <f t="shared" si="52"/>
        <v>4561.07</v>
      </c>
      <c r="R86" s="7">
        <f t="shared" si="53"/>
        <v>63.5949</v>
      </c>
      <c r="S86" s="7">
        <f t="shared" si="54"/>
        <v>37.8789</v>
      </c>
      <c r="T86" s="7">
        <f t="shared" si="55"/>
        <v>26.6889</v>
      </c>
      <c r="U86" s="7">
        <f t="shared" si="56"/>
        <v>5343.7795</v>
      </c>
      <c r="V86" s="8">
        <f t="shared" si="57"/>
        <v>0.044881530010734916</v>
      </c>
      <c r="W86" s="8">
        <f t="shared" si="58"/>
        <v>0.0030381867365597702</v>
      </c>
      <c r="X86" s="8">
        <f t="shared" si="59"/>
        <v>0.07456789712225215</v>
      </c>
      <c r="Y86" s="8">
        <f t="shared" si="60"/>
        <v>0.8535288553728686</v>
      </c>
      <c r="Z86" s="8">
        <f t="shared" si="61"/>
        <v>0.011900734302379057</v>
      </c>
      <c r="AA86" s="8">
        <f t="shared" si="62"/>
        <v>0.0070884099914676505</v>
      </c>
      <c r="AB86" s="8">
        <f t="shared" si="63"/>
        <v>0.004994386463737885</v>
      </c>
      <c r="AC86" s="7">
        <f t="shared" si="64"/>
        <v>266.5259</v>
      </c>
      <c r="AD86" s="7">
        <f t="shared" si="65"/>
        <v>4598.948899999999</v>
      </c>
      <c r="AE86" s="7">
        <f t="shared" si="66"/>
        <v>414.7098</v>
      </c>
      <c r="AF86" s="7">
        <f t="shared" si="67"/>
        <v>63.5949</v>
      </c>
      <c r="AG86" s="8">
        <f t="shared" si="68"/>
        <v>0.049875916474472794</v>
      </c>
      <c r="AH86" s="8">
        <f t="shared" si="69"/>
        <v>0.8606172653643361</v>
      </c>
      <c r="AI86" s="8">
        <f t="shared" si="70"/>
        <v>0.07760608385881192</v>
      </c>
      <c r="AJ86" s="8">
        <f t="shared" si="71"/>
        <v>0.011900734302379057</v>
      </c>
    </row>
    <row r="87" spans="1:36" ht="12.75">
      <c r="A87" s="5">
        <v>5000</v>
      </c>
      <c r="B87" s="6">
        <v>18395.6738</v>
      </c>
      <c r="C87" s="6">
        <v>3075.1007</v>
      </c>
      <c r="D87" s="6">
        <v>1332.5034</v>
      </c>
      <c r="E87" s="6">
        <v>6611.5656</v>
      </c>
      <c r="F87" s="6">
        <v>1326.8410999999999</v>
      </c>
      <c r="G87" s="6">
        <v>511.98429999999996</v>
      </c>
      <c r="H87" s="6">
        <v>135.9385</v>
      </c>
      <c r="I87" s="6">
        <v>1079.3828</v>
      </c>
      <c r="J87" s="6">
        <v>3934.2311000000004</v>
      </c>
      <c r="K87" s="6">
        <v>1289.1865</v>
      </c>
      <c r="L87" s="6">
        <v>46.5996</v>
      </c>
      <c r="M87" s="7">
        <f t="shared" si="48"/>
        <v>37739.00740000001</v>
      </c>
      <c r="N87" s="7">
        <f t="shared" si="49"/>
        <v>18395.6738</v>
      </c>
      <c r="O87" s="7">
        <f t="shared" si="50"/>
        <v>3075.1007</v>
      </c>
      <c r="P87" s="7">
        <f t="shared" si="51"/>
        <v>1332.5034</v>
      </c>
      <c r="Q87" s="7">
        <f t="shared" si="52"/>
        <v>9064.389099999999</v>
      </c>
      <c r="R87" s="7">
        <f t="shared" si="53"/>
        <v>511.98429999999996</v>
      </c>
      <c r="S87" s="7">
        <f t="shared" si="54"/>
        <v>4070.1696000000006</v>
      </c>
      <c r="T87" s="7">
        <f t="shared" si="55"/>
        <v>1289.1865</v>
      </c>
      <c r="U87" s="7">
        <f t="shared" si="56"/>
        <v>37739.0074</v>
      </c>
      <c r="V87" s="8">
        <f t="shared" si="57"/>
        <v>0.48744455849148804</v>
      </c>
      <c r="W87" s="8">
        <f t="shared" si="58"/>
        <v>0.0814833487114979</v>
      </c>
      <c r="X87" s="8">
        <f t="shared" si="59"/>
        <v>0.0353083849258844</v>
      </c>
      <c r="Y87" s="8">
        <f t="shared" si="60"/>
        <v>0.2401862085010746</v>
      </c>
      <c r="Z87" s="8">
        <f t="shared" si="61"/>
        <v>0.013566448491170436</v>
      </c>
      <c r="AA87" s="8">
        <f t="shared" si="62"/>
        <v>0.1078504677364673</v>
      </c>
      <c r="AB87" s="8">
        <f t="shared" si="63"/>
        <v>0.03416058314241725</v>
      </c>
      <c r="AC87" s="7">
        <f t="shared" si="64"/>
        <v>19684.8603</v>
      </c>
      <c r="AD87" s="7">
        <f t="shared" si="65"/>
        <v>13134.5587</v>
      </c>
      <c r="AE87" s="7">
        <f t="shared" si="66"/>
        <v>4407.6041000000005</v>
      </c>
      <c r="AF87" s="7">
        <f t="shared" si="67"/>
        <v>511.98429999999996</v>
      </c>
      <c r="AG87" s="8">
        <f t="shared" si="68"/>
        <v>0.5216051416339053</v>
      </c>
      <c r="AH87" s="8">
        <f t="shared" si="69"/>
        <v>0.3480366762375419</v>
      </c>
      <c r="AI87" s="8">
        <f t="shared" si="70"/>
        <v>0.11679173363738232</v>
      </c>
      <c r="AJ87" s="8">
        <f t="shared" si="71"/>
        <v>0.013566448491170436</v>
      </c>
    </row>
    <row r="88" spans="1:36" ht="12.75">
      <c r="A88" s="5">
        <v>5101</v>
      </c>
      <c r="B88" s="6">
        <v>681.8752</v>
      </c>
      <c r="C88" s="6">
        <v>62.9984</v>
      </c>
      <c r="D88" s="6">
        <v>116.0971</v>
      </c>
      <c r="E88" s="6">
        <v>1992.0366</v>
      </c>
      <c r="F88" s="6">
        <v>33.2875</v>
      </c>
      <c r="G88" s="6">
        <v>81.5505</v>
      </c>
      <c r="H88" s="6">
        <v>12.871</v>
      </c>
      <c r="I88" s="6">
        <v>505.6823</v>
      </c>
      <c r="J88" s="6">
        <v>84.0044</v>
      </c>
      <c r="K88" s="6">
        <v>84.4214</v>
      </c>
      <c r="L88" s="6">
        <v>14.0338</v>
      </c>
      <c r="M88" s="7">
        <f t="shared" si="48"/>
        <v>3668.8581999999997</v>
      </c>
      <c r="N88" s="7">
        <f t="shared" si="49"/>
        <v>681.8752</v>
      </c>
      <c r="O88" s="7">
        <f t="shared" si="50"/>
        <v>62.9984</v>
      </c>
      <c r="P88" s="7">
        <f t="shared" si="51"/>
        <v>116.0971</v>
      </c>
      <c r="Q88" s="7">
        <f t="shared" si="52"/>
        <v>2545.0402</v>
      </c>
      <c r="R88" s="7">
        <f t="shared" si="53"/>
        <v>81.5505</v>
      </c>
      <c r="S88" s="7">
        <f t="shared" si="54"/>
        <v>96.8754</v>
      </c>
      <c r="T88" s="7">
        <f t="shared" si="55"/>
        <v>84.4214</v>
      </c>
      <c r="U88" s="7">
        <f t="shared" si="56"/>
        <v>3668.8581999999997</v>
      </c>
      <c r="V88" s="8">
        <f t="shared" si="57"/>
        <v>0.18585487986425858</v>
      </c>
      <c r="W88" s="8">
        <f t="shared" si="58"/>
        <v>0.017171118796578184</v>
      </c>
      <c r="X88" s="8">
        <f t="shared" si="59"/>
        <v>0.03164393216396317</v>
      </c>
      <c r="Y88" s="8">
        <f t="shared" si="60"/>
        <v>0.6936872621569294</v>
      </c>
      <c r="Z88" s="8">
        <f t="shared" si="61"/>
        <v>0.022227760124389654</v>
      </c>
      <c r="AA88" s="8">
        <f t="shared" si="62"/>
        <v>0.02640478173836209</v>
      </c>
      <c r="AB88" s="8">
        <f t="shared" si="63"/>
        <v>0.02301026515551896</v>
      </c>
      <c r="AC88" s="7">
        <f t="shared" si="64"/>
        <v>766.2965999999999</v>
      </c>
      <c r="AD88" s="7">
        <f t="shared" si="65"/>
        <v>2641.9156</v>
      </c>
      <c r="AE88" s="7">
        <f t="shared" si="66"/>
        <v>179.0955</v>
      </c>
      <c r="AF88" s="7">
        <f t="shared" si="67"/>
        <v>81.5505</v>
      </c>
      <c r="AG88" s="8">
        <f t="shared" si="68"/>
        <v>0.20886514501977754</v>
      </c>
      <c r="AH88" s="8">
        <f t="shared" si="69"/>
        <v>0.7200920438952915</v>
      </c>
      <c r="AI88" s="8">
        <f t="shared" si="70"/>
        <v>0.04881505096054135</v>
      </c>
      <c r="AJ88" s="8">
        <f t="shared" si="71"/>
        <v>0.022227760124389654</v>
      </c>
    </row>
    <row r="89" spans="1:36" ht="12.75">
      <c r="A89" s="5">
        <v>5102</v>
      </c>
      <c r="B89" s="6">
        <v>941.7178</v>
      </c>
      <c r="C89" s="6">
        <v>75.3904</v>
      </c>
      <c r="D89" s="6">
        <v>240.2535</v>
      </c>
      <c r="E89" s="6">
        <v>2818.4646</v>
      </c>
      <c r="F89" s="6">
        <v>7.4997</v>
      </c>
      <c r="G89" s="6">
        <v>74.4915</v>
      </c>
      <c r="H89" s="6">
        <v>29.6144</v>
      </c>
      <c r="I89" s="6">
        <v>500.3726</v>
      </c>
      <c r="J89" s="6">
        <v>159.3365</v>
      </c>
      <c r="K89" s="6">
        <v>184.474</v>
      </c>
      <c r="L89" s="6">
        <v>30.7249</v>
      </c>
      <c r="M89" s="7">
        <f t="shared" si="48"/>
        <v>5062.3399</v>
      </c>
      <c r="N89" s="7">
        <f t="shared" si="49"/>
        <v>941.7178</v>
      </c>
      <c r="O89" s="7">
        <f t="shared" si="50"/>
        <v>75.3904</v>
      </c>
      <c r="P89" s="7">
        <f t="shared" si="51"/>
        <v>240.2535</v>
      </c>
      <c r="Q89" s="7">
        <f t="shared" si="52"/>
        <v>3357.0618</v>
      </c>
      <c r="R89" s="7">
        <f t="shared" si="53"/>
        <v>74.4915</v>
      </c>
      <c r="S89" s="7">
        <f t="shared" si="54"/>
        <v>188.9509</v>
      </c>
      <c r="T89" s="7">
        <f t="shared" si="55"/>
        <v>184.474</v>
      </c>
      <c r="U89" s="7">
        <f t="shared" si="56"/>
        <v>5062.3399</v>
      </c>
      <c r="V89" s="8">
        <f t="shared" si="57"/>
        <v>0.1860242138225448</v>
      </c>
      <c r="W89" s="8">
        <f t="shared" si="58"/>
        <v>0.014892401831809041</v>
      </c>
      <c r="X89" s="8">
        <f t="shared" si="59"/>
        <v>0.047458982357150695</v>
      </c>
      <c r="Y89" s="8">
        <f t="shared" si="60"/>
        <v>0.6631442902520236</v>
      </c>
      <c r="Z89" s="8">
        <f t="shared" si="61"/>
        <v>0.01471483572250848</v>
      </c>
      <c r="AA89" s="8">
        <f t="shared" si="62"/>
        <v>0.03732481495365414</v>
      </c>
      <c r="AB89" s="8">
        <f t="shared" si="63"/>
        <v>0.036440461060309286</v>
      </c>
      <c r="AC89" s="7">
        <f t="shared" si="64"/>
        <v>1126.1918</v>
      </c>
      <c r="AD89" s="7">
        <f t="shared" si="65"/>
        <v>3546.0126999999998</v>
      </c>
      <c r="AE89" s="7">
        <f t="shared" si="66"/>
        <v>315.64390000000003</v>
      </c>
      <c r="AF89" s="7">
        <f t="shared" si="67"/>
        <v>74.4915</v>
      </c>
      <c r="AG89" s="8">
        <f t="shared" si="68"/>
        <v>0.2224646748828541</v>
      </c>
      <c r="AH89" s="8">
        <f t="shared" si="69"/>
        <v>0.7004691052056776</v>
      </c>
      <c r="AI89" s="8">
        <f t="shared" si="70"/>
        <v>0.06235138418895974</v>
      </c>
      <c r="AJ89" s="8">
        <f t="shared" si="71"/>
        <v>0.01471483572250848</v>
      </c>
    </row>
    <row r="90" spans="1:36" ht="12.75">
      <c r="A90" s="5">
        <v>5103</v>
      </c>
      <c r="B90" s="6">
        <v>1333.7192</v>
      </c>
      <c r="C90" s="6">
        <v>167.2145</v>
      </c>
      <c r="D90" s="6">
        <v>736.3738</v>
      </c>
      <c r="E90" s="6">
        <v>7270.931</v>
      </c>
      <c r="F90" s="6">
        <v>346.2262</v>
      </c>
      <c r="G90" s="6">
        <v>263.4124</v>
      </c>
      <c r="H90" s="6">
        <v>43.3885</v>
      </c>
      <c r="I90" s="6">
        <v>583.1764</v>
      </c>
      <c r="J90" s="6">
        <v>218.8523</v>
      </c>
      <c r="K90" s="6">
        <v>145.5236</v>
      </c>
      <c r="L90" s="6">
        <v>19.9712</v>
      </c>
      <c r="M90" s="7">
        <f t="shared" si="48"/>
        <v>11128.789099999998</v>
      </c>
      <c r="N90" s="7">
        <f t="shared" si="49"/>
        <v>1333.7192</v>
      </c>
      <c r="O90" s="7">
        <f t="shared" si="50"/>
        <v>167.2145</v>
      </c>
      <c r="P90" s="7">
        <f t="shared" si="51"/>
        <v>736.3738</v>
      </c>
      <c r="Q90" s="7">
        <f t="shared" si="52"/>
        <v>8220.3048</v>
      </c>
      <c r="R90" s="7">
        <f t="shared" si="53"/>
        <v>263.4124</v>
      </c>
      <c r="S90" s="7">
        <f t="shared" si="54"/>
        <v>262.24080000000004</v>
      </c>
      <c r="T90" s="7">
        <f t="shared" si="55"/>
        <v>145.5236</v>
      </c>
      <c r="U90" s="7">
        <f t="shared" si="56"/>
        <v>11128.7891</v>
      </c>
      <c r="V90" s="8">
        <f t="shared" si="57"/>
        <v>0.11984405383331417</v>
      </c>
      <c r="W90" s="8">
        <f t="shared" si="58"/>
        <v>0.01502539930422439</v>
      </c>
      <c r="X90" s="8">
        <f t="shared" si="59"/>
        <v>0.0661683668711091</v>
      </c>
      <c r="Y90" s="8">
        <f t="shared" si="60"/>
        <v>0.7386522222799603</v>
      </c>
      <c r="Z90" s="8">
        <f t="shared" si="61"/>
        <v>0.02366945744348772</v>
      </c>
      <c r="AA90" s="8">
        <f t="shared" si="62"/>
        <v>0.023564180940404383</v>
      </c>
      <c r="AB90" s="8">
        <f t="shared" si="63"/>
        <v>0.013076319327499879</v>
      </c>
      <c r="AC90" s="7">
        <f t="shared" si="64"/>
        <v>1479.2428</v>
      </c>
      <c r="AD90" s="7">
        <f t="shared" si="65"/>
        <v>8482.5456</v>
      </c>
      <c r="AE90" s="7">
        <f t="shared" si="66"/>
        <v>903.5882999999999</v>
      </c>
      <c r="AF90" s="7">
        <f t="shared" si="67"/>
        <v>263.4124</v>
      </c>
      <c r="AG90" s="8">
        <f t="shared" si="68"/>
        <v>0.13292037316081406</v>
      </c>
      <c r="AH90" s="8">
        <f t="shared" si="69"/>
        <v>0.7622164032203647</v>
      </c>
      <c r="AI90" s="8">
        <f t="shared" si="70"/>
        <v>0.08119376617533348</v>
      </c>
      <c r="AJ90" s="8">
        <f t="shared" si="71"/>
        <v>0.02366945744348772</v>
      </c>
    </row>
    <row r="91" spans="1:36" ht="12.75">
      <c r="A91" s="5">
        <v>5104</v>
      </c>
      <c r="B91" s="6">
        <v>1149.1514</v>
      </c>
      <c r="C91" s="6">
        <v>120.9087</v>
      </c>
      <c r="D91" s="6">
        <v>312.8047</v>
      </c>
      <c r="E91" s="6">
        <v>2683.971</v>
      </c>
      <c r="F91" s="6">
        <v>9.9054</v>
      </c>
      <c r="G91" s="6">
        <v>39.0263</v>
      </c>
      <c r="H91" s="6">
        <v>8.9532</v>
      </c>
      <c r="I91" s="6">
        <v>244.2708</v>
      </c>
      <c r="J91" s="6">
        <v>60.8358</v>
      </c>
      <c r="K91" s="6">
        <v>121.7482</v>
      </c>
      <c r="L91" s="6">
        <v>15.4978</v>
      </c>
      <c r="M91" s="7">
        <f t="shared" si="48"/>
        <v>4767.0733</v>
      </c>
      <c r="N91" s="7">
        <f t="shared" si="49"/>
        <v>1149.1514</v>
      </c>
      <c r="O91" s="7">
        <f t="shared" si="50"/>
        <v>120.9087</v>
      </c>
      <c r="P91" s="7">
        <f t="shared" si="51"/>
        <v>312.8047</v>
      </c>
      <c r="Q91" s="7">
        <f t="shared" si="52"/>
        <v>2953.6450000000004</v>
      </c>
      <c r="R91" s="7">
        <f t="shared" si="53"/>
        <v>39.0263</v>
      </c>
      <c r="S91" s="7">
        <f t="shared" si="54"/>
        <v>69.789</v>
      </c>
      <c r="T91" s="7">
        <f t="shared" si="55"/>
        <v>121.7482</v>
      </c>
      <c r="U91" s="7">
        <f t="shared" si="56"/>
        <v>4767.0733</v>
      </c>
      <c r="V91" s="8">
        <f t="shared" si="57"/>
        <v>0.2410601490016946</v>
      </c>
      <c r="W91" s="8">
        <f t="shared" si="58"/>
        <v>0.025363297854052294</v>
      </c>
      <c r="X91" s="8">
        <f t="shared" si="59"/>
        <v>0.06561776593617724</v>
      </c>
      <c r="Y91" s="8">
        <f t="shared" si="60"/>
        <v>0.6195929481512273</v>
      </c>
      <c r="Z91" s="8">
        <f t="shared" si="61"/>
        <v>0.008186637281201444</v>
      </c>
      <c r="AA91" s="8">
        <f t="shared" si="62"/>
        <v>0.014639800063489689</v>
      </c>
      <c r="AB91" s="8">
        <f t="shared" si="63"/>
        <v>0.025539401712157437</v>
      </c>
      <c r="AC91" s="7">
        <f t="shared" si="64"/>
        <v>1270.8996</v>
      </c>
      <c r="AD91" s="7">
        <f t="shared" si="65"/>
        <v>3023.434</v>
      </c>
      <c r="AE91" s="7">
        <f t="shared" si="66"/>
        <v>433.71340000000004</v>
      </c>
      <c r="AF91" s="7">
        <f t="shared" si="67"/>
        <v>39.0263</v>
      </c>
      <c r="AG91" s="8">
        <f t="shared" si="68"/>
        <v>0.26659955071385205</v>
      </c>
      <c r="AH91" s="8">
        <f t="shared" si="69"/>
        <v>0.634232748214717</v>
      </c>
      <c r="AI91" s="8">
        <f t="shared" si="70"/>
        <v>0.09098106379022954</v>
      </c>
      <c r="AJ91" s="8">
        <f t="shared" si="71"/>
        <v>0.008186637281201444</v>
      </c>
    </row>
    <row r="92" spans="1:36" ht="12.75">
      <c r="A92" s="5">
        <v>5105</v>
      </c>
      <c r="B92" s="6">
        <v>609.9656</v>
      </c>
      <c r="C92" s="6">
        <v>49.4726</v>
      </c>
      <c r="D92" s="6">
        <v>329.8518</v>
      </c>
      <c r="E92" s="6">
        <v>5507.6451</v>
      </c>
      <c r="F92" s="6">
        <v>41.1242</v>
      </c>
      <c r="G92" s="6">
        <v>139.5779</v>
      </c>
      <c r="H92" s="6">
        <v>98.102</v>
      </c>
      <c r="I92" s="6">
        <v>471.4371</v>
      </c>
      <c r="J92" s="6">
        <v>0</v>
      </c>
      <c r="K92" s="6">
        <v>35.9452</v>
      </c>
      <c r="L92" s="6">
        <v>0</v>
      </c>
      <c r="M92" s="7">
        <f t="shared" si="48"/>
        <v>7283.1215</v>
      </c>
      <c r="N92" s="7">
        <f t="shared" si="49"/>
        <v>609.9656</v>
      </c>
      <c r="O92" s="7">
        <f t="shared" si="50"/>
        <v>49.4726</v>
      </c>
      <c r="P92" s="7">
        <f t="shared" si="51"/>
        <v>329.8518</v>
      </c>
      <c r="Q92" s="7">
        <f t="shared" si="52"/>
        <v>6020.2064</v>
      </c>
      <c r="R92" s="7">
        <f t="shared" si="53"/>
        <v>139.5779</v>
      </c>
      <c r="S92" s="7">
        <f t="shared" si="54"/>
        <v>98.102</v>
      </c>
      <c r="T92" s="7">
        <f t="shared" si="55"/>
        <v>35.9452</v>
      </c>
      <c r="U92" s="7">
        <f t="shared" si="56"/>
        <v>7283.1215</v>
      </c>
      <c r="V92" s="8">
        <f t="shared" si="57"/>
        <v>0.08375057315740235</v>
      </c>
      <c r="W92" s="8">
        <f t="shared" si="58"/>
        <v>0.006792774224623329</v>
      </c>
      <c r="X92" s="8">
        <f t="shared" si="59"/>
        <v>0.045289893900575466</v>
      </c>
      <c r="Y92" s="8">
        <f t="shared" si="60"/>
        <v>0.8265970023979415</v>
      </c>
      <c r="Z92" s="8">
        <f t="shared" si="61"/>
        <v>0.01916457112516934</v>
      </c>
      <c r="AA92" s="8">
        <f t="shared" si="62"/>
        <v>0.013469773914934688</v>
      </c>
      <c r="AB92" s="8">
        <f t="shared" si="63"/>
        <v>0.004935411279353228</v>
      </c>
      <c r="AC92" s="7">
        <f t="shared" si="64"/>
        <v>645.9108</v>
      </c>
      <c r="AD92" s="7">
        <f t="shared" si="65"/>
        <v>6118.3084</v>
      </c>
      <c r="AE92" s="7">
        <f t="shared" si="66"/>
        <v>379.3244</v>
      </c>
      <c r="AF92" s="7">
        <f t="shared" si="67"/>
        <v>139.5779</v>
      </c>
      <c r="AG92" s="8">
        <f t="shared" si="68"/>
        <v>0.08868598443675559</v>
      </c>
      <c r="AH92" s="8">
        <f t="shared" si="69"/>
        <v>0.8400667763128763</v>
      </c>
      <c r="AI92" s="8">
        <f t="shared" si="70"/>
        <v>0.052082668125198794</v>
      </c>
      <c r="AJ92" s="8">
        <f t="shared" si="71"/>
        <v>0.01916457112516934</v>
      </c>
    </row>
    <row r="93" spans="1:36" ht="12.75">
      <c r="A93" s="5">
        <v>5106</v>
      </c>
      <c r="B93" s="6">
        <v>3016.3927</v>
      </c>
      <c r="C93" s="6">
        <v>280.6238</v>
      </c>
      <c r="D93" s="6">
        <v>1182.7221</v>
      </c>
      <c r="E93" s="6">
        <v>15266.9187</v>
      </c>
      <c r="F93" s="6">
        <v>519.2745</v>
      </c>
      <c r="G93" s="6">
        <v>265.6124</v>
      </c>
      <c r="H93" s="6">
        <v>250.613</v>
      </c>
      <c r="I93" s="6">
        <v>1389.2174</v>
      </c>
      <c r="J93" s="6">
        <v>164.8509</v>
      </c>
      <c r="K93" s="6">
        <v>518.9224</v>
      </c>
      <c r="L93" s="6">
        <v>30.6267</v>
      </c>
      <c r="M93" s="7">
        <f t="shared" si="48"/>
        <v>22885.7746</v>
      </c>
      <c r="N93" s="7">
        <f t="shared" si="49"/>
        <v>3016.3927</v>
      </c>
      <c r="O93" s="7">
        <f t="shared" si="50"/>
        <v>280.6238</v>
      </c>
      <c r="P93" s="7">
        <f t="shared" si="51"/>
        <v>1182.7221</v>
      </c>
      <c r="Q93" s="7">
        <f t="shared" si="52"/>
        <v>17206.0373</v>
      </c>
      <c r="R93" s="7">
        <f t="shared" si="53"/>
        <v>265.6124</v>
      </c>
      <c r="S93" s="7">
        <f t="shared" si="54"/>
        <v>415.46389999999997</v>
      </c>
      <c r="T93" s="7">
        <f t="shared" si="55"/>
        <v>518.9224</v>
      </c>
      <c r="U93" s="7">
        <f t="shared" si="56"/>
        <v>22885.774599999997</v>
      </c>
      <c r="V93" s="8">
        <f t="shared" si="57"/>
        <v>0.13180208023197085</v>
      </c>
      <c r="W93" s="8">
        <f t="shared" si="58"/>
        <v>0.012261931479478962</v>
      </c>
      <c r="X93" s="8">
        <f t="shared" si="59"/>
        <v>0.051679356310710155</v>
      </c>
      <c r="Y93" s="8">
        <f t="shared" si="60"/>
        <v>0.7518223700411697</v>
      </c>
      <c r="Z93" s="8">
        <f t="shared" si="61"/>
        <v>0.011606004369194478</v>
      </c>
      <c r="AA93" s="8">
        <f t="shared" si="62"/>
        <v>0.018153805464814814</v>
      </c>
      <c r="AB93" s="8">
        <f t="shared" si="63"/>
        <v>0.022674452102661193</v>
      </c>
      <c r="AC93" s="7">
        <f t="shared" si="64"/>
        <v>3535.3151</v>
      </c>
      <c r="AD93" s="7">
        <f t="shared" si="65"/>
        <v>17621.501200000002</v>
      </c>
      <c r="AE93" s="7">
        <f t="shared" si="66"/>
        <v>1463.3459</v>
      </c>
      <c r="AF93" s="7">
        <f t="shared" si="67"/>
        <v>265.6124</v>
      </c>
      <c r="AG93" s="8">
        <f t="shared" si="68"/>
        <v>0.15447653233463202</v>
      </c>
      <c r="AH93" s="8">
        <f t="shared" si="69"/>
        <v>0.7699761755059846</v>
      </c>
      <c r="AI93" s="8">
        <f t="shared" si="70"/>
        <v>0.06394128779018912</v>
      </c>
      <c r="AJ93" s="8">
        <f t="shared" si="71"/>
        <v>0.011606004369194478</v>
      </c>
    </row>
    <row r="94" spans="1:36" ht="12.75">
      <c r="A94" s="5">
        <v>5107</v>
      </c>
      <c r="B94" s="6">
        <v>1000.1638</v>
      </c>
      <c r="C94" s="6">
        <v>164.9319</v>
      </c>
      <c r="D94" s="6">
        <v>167.6822</v>
      </c>
      <c r="E94" s="6">
        <v>2507.6811</v>
      </c>
      <c r="F94" s="6">
        <v>6.407</v>
      </c>
      <c r="G94" s="6">
        <v>21.5796</v>
      </c>
      <c r="H94" s="6">
        <v>21.809</v>
      </c>
      <c r="I94" s="6">
        <v>381.3734</v>
      </c>
      <c r="J94" s="6">
        <v>0</v>
      </c>
      <c r="K94" s="6">
        <v>58.1793</v>
      </c>
      <c r="L94" s="6">
        <v>13.4234</v>
      </c>
      <c r="M94" s="7">
        <f t="shared" si="48"/>
        <v>4343.2307</v>
      </c>
      <c r="N94" s="7">
        <f t="shared" si="49"/>
        <v>1000.1638</v>
      </c>
      <c r="O94" s="7">
        <f t="shared" si="50"/>
        <v>164.9319</v>
      </c>
      <c r="P94" s="7">
        <f t="shared" si="51"/>
        <v>167.6822</v>
      </c>
      <c r="Q94" s="7">
        <f t="shared" si="52"/>
        <v>2908.8849</v>
      </c>
      <c r="R94" s="7">
        <f t="shared" si="53"/>
        <v>21.5796</v>
      </c>
      <c r="S94" s="7">
        <f t="shared" si="54"/>
        <v>21.809</v>
      </c>
      <c r="T94" s="7">
        <f t="shared" si="55"/>
        <v>58.1793</v>
      </c>
      <c r="U94" s="7">
        <f t="shared" si="56"/>
        <v>4343.2307</v>
      </c>
      <c r="V94" s="8">
        <f t="shared" si="57"/>
        <v>0.23028106704071696</v>
      </c>
      <c r="W94" s="8">
        <f t="shared" si="58"/>
        <v>0.0379744737022604</v>
      </c>
      <c r="X94" s="8">
        <f t="shared" si="59"/>
        <v>0.03860771199650988</v>
      </c>
      <c r="Y94" s="8">
        <f t="shared" si="60"/>
        <v>0.669751413389116</v>
      </c>
      <c r="Z94" s="8">
        <f t="shared" si="61"/>
        <v>0.004968559464271607</v>
      </c>
      <c r="AA94" s="8">
        <f t="shared" si="62"/>
        <v>0.005021377289490978</v>
      </c>
      <c r="AB94" s="8">
        <f t="shared" si="63"/>
        <v>0.013395397117634114</v>
      </c>
      <c r="AC94" s="7">
        <f t="shared" si="64"/>
        <v>1058.3431</v>
      </c>
      <c r="AD94" s="7">
        <f t="shared" si="65"/>
        <v>2930.6939</v>
      </c>
      <c r="AE94" s="7">
        <f t="shared" si="66"/>
        <v>332.6141</v>
      </c>
      <c r="AF94" s="7">
        <f t="shared" si="67"/>
        <v>21.5796</v>
      </c>
      <c r="AG94" s="8">
        <f t="shared" si="68"/>
        <v>0.24367646415835106</v>
      </c>
      <c r="AH94" s="8">
        <f t="shared" si="69"/>
        <v>0.6747727906786071</v>
      </c>
      <c r="AI94" s="8">
        <f t="shared" si="70"/>
        <v>0.07658218569877027</v>
      </c>
      <c r="AJ94" s="8">
        <f t="shared" si="71"/>
        <v>0.004968559464271607</v>
      </c>
    </row>
    <row r="95" spans="1:36" ht="12.75">
      <c r="A95" s="5">
        <v>5108</v>
      </c>
      <c r="B95" s="6">
        <v>1495.8659</v>
      </c>
      <c r="C95" s="6">
        <v>270.5016</v>
      </c>
      <c r="D95" s="6">
        <v>572.2919</v>
      </c>
      <c r="E95" s="6">
        <v>8872.5941</v>
      </c>
      <c r="F95" s="6">
        <v>85.3201</v>
      </c>
      <c r="G95" s="6">
        <v>153.0112</v>
      </c>
      <c r="H95" s="6">
        <v>77.3648</v>
      </c>
      <c r="I95" s="6">
        <v>1005.1168</v>
      </c>
      <c r="J95" s="6">
        <v>247.4243</v>
      </c>
      <c r="K95" s="6">
        <v>28.1238</v>
      </c>
      <c r="L95" s="6">
        <v>22.4975</v>
      </c>
      <c r="M95" s="7">
        <f t="shared" si="48"/>
        <v>12830.112000000001</v>
      </c>
      <c r="N95" s="7">
        <f t="shared" si="49"/>
        <v>1495.8659</v>
      </c>
      <c r="O95" s="7">
        <f t="shared" si="50"/>
        <v>270.5016</v>
      </c>
      <c r="P95" s="7">
        <f t="shared" si="51"/>
        <v>572.2919</v>
      </c>
      <c r="Q95" s="7">
        <f t="shared" si="52"/>
        <v>9985.5285</v>
      </c>
      <c r="R95" s="7">
        <f t="shared" si="53"/>
        <v>153.0112</v>
      </c>
      <c r="S95" s="7">
        <f t="shared" si="54"/>
        <v>324.78909999999996</v>
      </c>
      <c r="T95" s="7">
        <f t="shared" si="55"/>
        <v>28.1238</v>
      </c>
      <c r="U95" s="7">
        <f t="shared" si="56"/>
        <v>12830.112000000001</v>
      </c>
      <c r="V95" s="8">
        <f t="shared" si="57"/>
        <v>0.11659024488640472</v>
      </c>
      <c r="W95" s="8">
        <f t="shared" si="58"/>
        <v>0.021083338945131577</v>
      </c>
      <c r="X95" s="8">
        <f t="shared" si="59"/>
        <v>0.044605370553273425</v>
      </c>
      <c r="Y95" s="8">
        <f t="shared" si="60"/>
        <v>0.7782884903888602</v>
      </c>
      <c r="Z95" s="8">
        <f t="shared" si="61"/>
        <v>0.011925944216231315</v>
      </c>
      <c r="AA95" s="8">
        <f t="shared" si="62"/>
        <v>0.02531459585076108</v>
      </c>
      <c r="AB95" s="8">
        <f t="shared" si="63"/>
        <v>0.002192015159337658</v>
      </c>
      <c r="AC95" s="7">
        <f t="shared" si="64"/>
        <v>1523.9897</v>
      </c>
      <c r="AD95" s="7">
        <f t="shared" si="65"/>
        <v>10310.3176</v>
      </c>
      <c r="AE95" s="7">
        <f t="shared" si="66"/>
        <v>842.7935</v>
      </c>
      <c r="AF95" s="7">
        <f t="shared" si="67"/>
        <v>153.0112</v>
      </c>
      <c r="AG95" s="8">
        <f t="shared" si="68"/>
        <v>0.11878226004574238</v>
      </c>
      <c r="AH95" s="8">
        <f t="shared" si="69"/>
        <v>0.8036030862396213</v>
      </c>
      <c r="AI95" s="8">
        <f t="shared" si="70"/>
        <v>0.065688709498405</v>
      </c>
      <c r="AJ95" s="8">
        <f t="shared" si="71"/>
        <v>0.011925944216231315</v>
      </c>
    </row>
    <row r="96" spans="1:36" ht="12.75">
      <c r="A96" s="5">
        <v>5109</v>
      </c>
      <c r="B96" s="6">
        <v>542.4956</v>
      </c>
      <c r="C96" s="6">
        <v>192.5716</v>
      </c>
      <c r="D96" s="6">
        <v>192.0184</v>
      </c>
      <c r="E96" s="6">
        <v>318.3085</v>
      </c>
      <c r="F96" s="6">
        <v>7.9685</v>
      </c>
      <c r="G96" s="6">
        <v>12.8159</v>
      </c>
      <c r="H96" s="6">
        <v>0.4592</v>
      </c>
      <c r="I96" s="6">
        <v>20.4295</v>
      </c>
      <c r="J96" s="6">
        <v>133.7628</v>
      </c>
      <c r="K96" s="6">
        <v>15.8483</v>
      </c>
      <c r="L96" s="6">
        <v>0</v>
      </c>
      <c r="M96" s="7">
        <f t="shared" si="48"/>
        <v>1436.6783</v>
      </c>
      <c r="N96" s="7">
        <f t="shared" si="49"/>
        <v>542.4956</v>
      </c>
      <c r="O96" s="7">
        <f t="shared" si="50"/>
        <v>192.5716</v>
      </c>
      <c r="P96" s="7">
        <f t="shared" si="51"/>
        <v>192.0184</v>
      </c>
      <c r="Q96" s="7">
        <f t="shared" si="52"/>
        <v>346.7065</v>
      </c>
      <c r="R96" s="7">
        <f t="shared" si="53"/>
        <v>12.8159</v>
      </c>
      <c r="S96" s="7">
        <f t="shared" si="54"/>
        <v>134.222</v>
      </c>
      <c r="T96" s="7">
        <f t="shared" si="55"/>
        <v>15.8483</v>
      </c>
      <c r="U96" s="7">
        <f t="shared" si="56"/>
        <v>1436.6783000000003</v>
      </c>
      <c r="V96" s="8">
        <f t="shared" si="57"/>
        <v>0.3776040885422992</v>
      </c>
      <c r="W96" s="8">
        <f t="shared" si="58"/>
        <v>0.13403947146692474</v>
      </c>
      <c r="X96" s="8">
        <f t="shared" si="59"/>
        <v>0.13365441658024624</v>
      </c>
      <c r="Y96" s="8">
        <f t="shared" si="60"/>
        <v>0.24132507604520786</v>
      </c>
      <c r="Z96" s="8">
        <f t="shared" si="61"/>
        <v>0.008920507813057381</v>
      </c>
      <c r="AA96" s="8">
        <f t="shared" si="62"/>
        <v>0.09342522957296702</v>
      </c>
      <c r="AB96" s="8">
        <f t="shared" si="63"/>
        <v>0.011031209979297381</v>
      </c>
      <c r="AC96" s="7">
        <f t="shared" si="64"/>
        <v>558.3439</v>
      </c>
      <c r="AD96" s="7">
        <f t="shared" si="65"/>
        <v>480.9285</v>
      </c>
      <c r="AE96" s="7">
        <f t="shared" si="66"/>
        <v>384.59000000000003</v>
      </c>
      <c r="AF96" s="7">
        <f t="shared" si="67"/>
        <v>12.8159</v>
      </c>
      <c r="AG96" s="8">
        <f t="shared" si="68"/>
        <v>0.38863529852159656</v>
      </c>
      <c r="AH96" s="8">
        <f t="shared" si="69"/>
        <v>0.33475030561817487</v>
      </c>
      <c r="AI96" s="8">
        <f t="shared" si="70"/>
        <v>0.267693888047171</v>
      </c>
      <c r="AJ96" s="8">
        <f t="shared" si="71"/>
        <v>0.008920507813057381</v>
      </c>
    </row>
    <row r="97" spans="1:36" ht="12.75">
      <c r="A97" s="5">
        <v>5110</v>
      </c>
      <c r="B97" s="6">
        <v>2027.9003</v>
      </c>
      <c r="C97" s="6">
        <v>436.3614</v>
      </c>
      <c r="D97" s="6">
        <v>1407.6569</v>
      </c>
      <c r="E97" s="6">
        <v>6346.9381</v>
      </c>
      <c r="F97" s="6">
        <v>353.5651</v>
      </c>
      <c r="G97" s="6">
        <v>209.6776</v>
      </c>
      <c r="H97" s="6">
        <v>44.9954</v>
      </c>
      <c r="I97" s="6">
        <v>347.9376</v>
      </c>
      <c r="J97" s="6">
        <v>362.2795</v>
      </c>
      <c r="K97" s="6">
        <v>48.5781</v>
      </c>
      <c r="L97" s="6">
        <v>17.1103</v>
      </c>
      <c r="M97" s="7">
        <f t="shared" si="48"/>
        <v>11603.000300000002</v>
      </c>
      <c r="N97" s="7">
        <f t="shared" si="49"/>
        <v>2027.9003</v>
      </c>
      <c r="O97" s="7">
        <f t="shared" si="50"/>
        <v>436.3614</v>
      </c>
      <c r="P97" s="7">
        <f t="shared" si="51"/>
        <v>1407.6569</v>
      </c>
      <c r="Q97" s="7">
        <f t="shared" si="52"/>
        <v>7065.551100000001</v>
      </c>
      <c r="R97" s="7">
        <f t="shared" si="53"/>
        <v>209.6776</v>
      </c>
      <c r="S97" s="7">
        <f t="shared" si="54"/>
        <v>407.2749</v>
      </c>
      <c r="T97" s="7">
        <f t="shared" si="55"/>
        <v>48.5781</v>
      </c>
      <c r="U97" s="7">
        <f t="shared" si="56"/>
        <v>11603.000300000003</v>
      </c>
      <c r="V97" s="8">
        <f t="shared" si="57"/>
        <v>0.1747737867420377</v>
      </c>
      <c r="W97" s="8">
        <f t="shared" si="58"/>
        <v>0.03760763498385843</v>
      </c>
      <c r="X97" s="8">
        <f t="shared" si="59"/>
        <v>0.12131835418464994</v>
      </c>
      <c r="Y97" s="8">
        <f t="shared" si="60"/>
        <v>0.6089417320794173</v>
      </c>
      <c r="Z97" s="8">
        <f t="shared" si="61"/>
        <v>0.018070981175446487</v>
      </c>
      <c r="AA97" s="8">
        <f t="shared" si="62"/>
        <v>0.03510082646468603</v>
      </c>
      <c r="AB97" s="8">
        <f t="shared" si="63"/>
        <v>0.004186684369903876</v>
      </c>
      <c r="AC97" s="7">
        <f t="shared" si="64"/>
        <v>2076.4784</v>
      </c>
      <c r="AD97" s="7">
        <f t="shared" si="65"/>
        <v>7472.826</v>
      </c>
      <c r="AE97" s="7">
        <f t="shared" si="66"/>
        <v>1844.0183</v>
      </c>
      <c r="AF97" s="7">
        <f t="shared" si="67"/>
        <v>209.6776</v>
      </c>
      <c r="AG97" s="8">
        <f t="shared" si="68"/>
        <v>0.17896047111194158</v>
      </c>
      <c r="AH97" s="8">
        <f t="shared" si="69"/>
        <v>0.6440425585441033</v>
      </c>
      <c r="AI97" s="8">
        <f t="shared" si="70"/>
        <v>0.15892598916850836</v>
      </c>
      <c r="AJ97" s="8">
        <f t="shared" si="71"/>
        <v>0.018070981175446487</v>
      </c>
    </row>
    <row r="98" spans="1:36" ht="12.75">
      <c r="A98" s="5">
        <v>5111</v>
      </c>
      <c r="B98" s="6">
        <v>3606.4907</v>
      </c>
      <c r="C98" s="6">
        <v>746.8965</v>
      </c>
      <c r="D98" s="6">
        <v>889.4737</v>
      </c>
      <c r="E98" s="6">
        <v>6959.1628</v>
      </c>
      <c r="F98" s="6">
        <v>877.2709</v>
      </c>
      <c r="G98" s="6">
        <v>1131.4734</v>
      </c>
      <c r="H98" s="6">
        <v>24.3342</v>
      </c>
      <c r="I98" s="6">
        <v>663.4</v>
      </c>
      <c r="J98" s="6">
        <v>171.4876</v>
      </c>
      <c r="K98" s="6">
        <v>473.3599</v>
      </c>
      <c r="L98" s="6">
        <v>42.9884</v>
      </c>
      <c r="M98" s="7">
        <f t="shared" si="48"/>
        <v>15586.338099999999</v>
      </c>
      <c r="N98" s="7">
        <f t="shared" si="49"/>
        <v>3606.4907</v>
      </c>
      <c r="O98" s="7">
        <f t="shared" si="50"/>
        <v>746.8965</v>
      </c>
      <c r="P98" s="7">
        <f t="shared" si="51"/>
        <v>889.4737</v>
      </c>
      <c r="Q98" s="7">
        <f t="shared" si="52"/>
        <v>8542.8221</v>
      </c>
      <c r="R98" s="7">
        <f t="shared" si="53"/>
        <v>1131.4734</v>
      </c>
      <c r="S98" s="7">
        <f t="shared" si="54"/>
        <v>195.8218</v>
      </c>
      <c r="T98" s="7">
        <f t="shared" si="55"/>
        <v>473.3599</v>
      </c>
      <c r="U98" s="7">
        <f t="shared" si="56"/>
        <v>15586.338099999999</v>
      </c>
      <c r="V98" s="8">
        <f t="shared" si="57"/>
        <v>0.23138794223897916</v>
      </c>
      <c r="W98" s="8">
        <f t="shared" si="58"/>
        <v>0.04791994727741727</v>
      </c>
      <c r="X98" s="8">
        <f t="shared" si="59"/>
        <v>0.05706752248624711</v>
      </c>
      <c r="Y98" s="8">
        <f t="shared" si="60"/>
        <v>0.548096804085111</v>
      </c>
      <c r="Z98" s="8">
        <f t="shared" si="61"/>
        <v>0.07259392121103803</v>
      </c>
      <c r="AA98" s="8">
        <f t="shared" si="62"/>
        <v>0.01256368229302045</v>
      </c>
      <c r="AB98" s="8">
        <f t="shared" si="63"/>
        <v>0.030370180408187092</v>
      </c>
      <c r="AC98" s="7">
        <f t="shared" si="64"/>
        <v>4079.8505999999998</v>
      </c>
      <c r="AD98" s="7">
        <f t="shared" si="65"/>
        <v>8738.643900000001</v>
      </c>
      <c r="AE98" s="7">
        <f t="shared" si="66"/>
        <v>1636.3701999999998</v>
      </c>
      <c r="AF98" s="7">
        <f t="shared" si="67"/>
        <v>1131.4734</v>
      </c>
      <c r="AG98" s="8">
        <f t="shared" si="68"/>
        <v>0.26175812264716625</v>
      </c>
      <c r="AH98" s="8">
        <f t="shared" si="69"/>
        <v>0.5606604863781315</v>
      </c>
      <c r="AI98" s="8">
        <f t="shared" si="70"/>
        <v>0.10498746976366437</v>
      </c>
      <c r="AJ98" s="8">
        <f t="shared" si="71"/>
        <v>0.07259392121103803</v>
      </c>
    </row>
    <row r="99" spans="1:36" ht="12.75">
      <c r="A99" s="5">
        <v>5112</v>
      </c>
      <c r="B99" s="6">
        <v>4006.3113</v>
      </c>
      <c r="C99" s="6">
        <v>851.9769</v>
      </c>
      <c r="D99" s="6">
        <v>2578.1095</v>
      </c>
      <c r="E99" s="6">
        <v>6152.2503</v>
      </c>
      <c r="F99" s="6">
        <v>607.0433</v>
      </c>
      <c r="G99" s="6">
        <v>674.0066</v>
      </c>
      <c r="H99" s="6">
        <v>5.7392</v>
      </c>
      <c r="I99" s="6">
        <v>429.5148</v>
      </c>
      <c r="J99" s="6">
        <v>255.5097</v>
      </c>
      <c r="K99" s="6">
        <v>730.913</v>
      </c>
      <c r="L99" s="6">
        <v>67.691</v>
      </c>
      <c r="M99" s="7">
        <f aca="true" t="shared" si="72" ref="M99:M130">SUM(B99:L99)</f>
        <v>16359.065600000002</v>
      </c>
      <c r="N99" s="7">
        <f aca="true" t="shared" si="73" ref="N99:N130">B99</f>
        <v>4006.3113</v>
      </c>
      <c r="O99" s="7">
        <f aca="true" t="shared" si="74" ref="O99:O130">C99</f>
        <v>851.9769</v>
      </c>
      <c r="P99" s="7">
        <f aca="true" t="shared" si="75" ref="P99:P130">D99</f>
        <v>2578.1095</v>
      </c>
      <c r="Q99" s="7">
        <f aca="true" t="shared" si="76" ref="Q99:Q130">E99+F99+I99+L99</f>
        <v>7256.4994</v>
      </c>
      <c r="R99" s="7">
        <f aca="true" t="shared" si="77" ref="R99:R130">G99</f>
        <v>674.0066</v>
      </c>
      <c r="S99" s="7">
        <f aca="true" t="shared" si="78" ref="S99:S130">H99+J99</f>
        <v>261.2489</v>
      </c>
      <c r="T99" s="7">
        <f aca="true" t="shared" si="79" ref="T99:T130">K99</f>
        <v>730.913</v>
      </c>
      <c r="U99" s="7">
        <f aca="true" t="shared" si="80" ref="U99:U130">SUM(N99:T99)</f>
        <v>16359.0656</v>
      </c>
      <c r="V99" s="8">
        <f aca="true" t="shared" si="81" ref="V99:V130">N99/$U99</f>
        <v>0.24489854114895168</v>
      </c>
      <c r="W99" s="8">
        <f aca="true" t="shared" si="82" ref="W99:W130">O99/$U99</f>
        <v>0.052079802161805626</v>
      </c>
      <c r="X99" s="8">
        <f aca="true" t="shared" si="83" ref="X99:X130">P99/$U99</f>
        <v>0.15759515629058912</v>
      </c>
      <c r="Y99" s="8">
        <f aca="true" t="shared" si="84" ref="Y99:Y130">Q99/$U99</f>
        <v>0.4435766429104606</v>
      </c>
      <c r="Z99" s="8">
        <f aca="true" t="shared" si="85" ref="Z99:Z130">R99/$U99</f>
        <v>0.041200800612964106</v>
      </c>
      <c r="AA99" s="8">
        <f aca="true" t="shared" si="86" ref="AA99:AA130">S99/$U99</f>
        <v>0.015969671275112438</v>
      </c>
      <c r="AB99" s="8">
        <f aca="true" t="shared" si="87" ref="AB99:AB130">T99/$U99</f>
        <v>0.04467938560011643</v>
      </c>
      <c r="AC99" s="7">
        <f aca="true" t="shared" si="88" ref="AC99:AC130">B99+K99</f>
        <v>4737.2243</v>
      </c>
      <c r="AD99" s="7">
        <f aca="true" t="shared" si="89" ref="AD99:AD130">E99+F99+H99+I99+J99+L99</f>
        <v>7517.748299999999</v>
      </c>
      <c r="AE99" s="7">
        <f aca="true" t="shared" si="90" ref="AE99:AE130">C99+D99</f>
        <v>3430.0864</v>
      </c>
      <c r="AF99" s="7">
        <f aca="true" t="shared" si="91" ref="AF99:AF130">G99</f>
        <v>674.0066</v>
      </c>
      <c r="AG99" s="8">
        <f aca="true" t="shared" si="92" ref="AG99:AG130">AC99/$U99</f>
        <v>0.2895779267490681</v>
      </c>
      <c r="AH99" s="8">
        <f aca="true" t="shared" si="93" ref="AH99:AH130">AD99/$U99</f>
        <v>0.459546314185573</v>
      </c>
      <c r="AI99" s="8">
        <f aca="true" t="shared" si="94" ref="AI99:AI130">AE99/$U99</f>
        <v>0.20967495845239476</v>
      </c>
      <c r="AJ99" s="8">
        <f aca="true" t="shared" si="95" ref="AJ99:AJ130">AF99/$U99</f>
        <v>0.041200800612964106</v>
      </c>
    </row>
    <row r="100" spans="1:36" ht="12.75">
      <c r="A100" s="5">
        <v>5200</v>
      </c>
      <c r="B100" s="6">
        <v>20187.1279</v>
      </c>
      <c r="C100" s="6">
        <v>5679.812</v>
      </c>
      <c r="D100" s="6">
        <v>4387.3718</v>
      </c>
      <c r="E100" s="6">
        <v>11154.6285</v>
      </c>
      <c r="F100" s="6">
        <v>911.499</v>
      </c>
      <c r="G100" s="6">
        <v>948.1119</v>
      </c>
      <c r="H100" s="6">
        <v>50.1906</v>
      </c>
      <c r="I100" s="6">
        <v>933.6035</v>
      </c>
      <c r="J100" s="6">
        <v>1033.2582</v>
      </c>
      <c r="K100" s="6">
        <v>1087.7866</v>
      </c>
      <c r="L100" s="6">
        <v>125.1157</v>
      </c>
      <c r="M100" s="7">
        <f t="shared" si="72"/>
        <v>46498.5057</v>
      </c>
      <c r="N100" s="7">
        <f t="shared" si="73"/>
        <v>20187.1279</v>
      </c>
      <c r="O100" s="7">
        <f t="shared" si="74"/>
        <v>5679.812</v>
      </c>
      <c r="P100" s="7">
        <f t="shared" si="75"/>
        <v>4387.3718</v>
      </c>
      <c r="Q100" s="7">
        <f t="shared" si="76"/>
        <v>13124.8467</v>
      </c>
      <c r="R100" s="7">
        <f t="shared" si="77"/>
        <v>948.1119</v>
      </c>
      <c r="S100" s="7">
        <f t="shared" si="78"/>
        <v>1083.4488</v>
      </c>
      <c r="T100" s="7">
        <f t="shared" si="79"/>
        <v>1087.7866</v>
      </c>
      <c r="U100" s="7">
        <f t="shared" si="80"/>
        <v>46498.5057</v>
      </c>
      <c r="V100" s="8">
        <f t="shared" si="81"/>
        <v>0.4341457342789405</v>
      </c>
      <c r="W100" s="8">
        <f t="shared" si="82"/>
        <v>0.12215041998650722</v>
      </c>
      <c r="X100" s="8">
        <f t="shared" si="83"/>
        <v>0.09435511386766994</v>
      </c>
      <c r="Y100" s="8">
        <f t="shared" si="84"/>
        <v>0.2822638384269626</v>
      </c>
      <c r="Z100" s="8">
        <f t="shared" si="85"/>
        <v>0.0203901584734152</v>
      </c>
      <c r="AA100" s="8">
        <f t="shared" si="86"/>
        <v>0.023300722973555683</v>
      </c>
      <c r="AB100" s="8">
        <f t="shared" si="87"/>
        <v>0.023394011992948837</v>
      </c>
      <c r="AC100" s="7">
        <f t="shared" si="88"/>
        <v>21274.9145</v>
      </c>
      <c r="AD100" s="7">
        <f t="shared" si="89"/>
        <v>14208.2955</v>
      </c>
      <c r="AE100" s="7">
        <f t="shared" si="90"/>
        <v>10067.183799999999</v>
      </c>
      <c r="AF100" s="7">
        <f t="shared" si="91"/>
        <v>948.1119</v>
      </c>
      <c r="AG100" s="8">
        <f t="shared" si="92"/>
        <v>0.4575397462718893</v>
      </c>
      <c r="AH100" s="8">
        <f t="shared" si="93"/>
        <v>0.3055645614005183</v>
      </c>
      <c r="AI100" s="8">
        <f t="shared" si="94"/>
        <v>0.21650553385417715</v>
      </c>
      <c r="AJ100" s="8">
        <f t="shared" si="95"/>
        <v>0.0203901584734152</v>
      </c>
    </row>
    <row r="101" spans="1:36" ht="12.75">
      <c r="A101" s="5">
        <v>5201</v>
      </c>
      <c r="B101" s="6">
        <v>1985.3715</v>
      </c>
      <c r="C101" s="6">
        <v>489.6669</v>
      </c>
      <c r="D101" s="6">
        <v>711.5135</v>
      </c>
      <c r="E101" s="6">
        <v>5168.1379</v>
      </c>
      <c r="F101" s="6">
        <v>222.2792</v>
      </c>
      <c r="G101" s="6">
        <v>135.6753</v>
      </c>
      <c r="H101" s="6">
        <v>23.1867</v>
      </c>
      <c r="I101" s="6">
        <v>253.185</v>
      </c>
      <c r="J101" s="6">
        <v>0</v>
      </c>
      <c r="K101" s="6">
        <v>367.1783</v>
      </c>
      <c r="L101" s="6">
        <v>83.5111</v>
      </c>
      <c r="M101" s="7">
        <f t="shared" si="72"/>
        <v>9439.7054</v>
      </c>
      <c r="N101" s="7">
        <f t="shared" si="73"/>
        <v>1985.3715</v>
      </c>
      <c r="O101" s="7">
        <f t="shared" si="74"/>
        <v>489.6669</v>
      </c>
      <c r="P101" s="7">
        <f t="shared" si="75"/>
        <v>711.5135</v>
      </c>
      <c r="Q101" s="7">
        <f t="shared" si="76"/>
        <v>5727.1132</v>
      </c>
      <c r="R101" s="7">
        <f t="shared" si="77"/>
        <v>135.6753</v>
      </c>
      <c r="S101" s="7">
        <f t="shared" si="78"/>
        <v>23.1867</v>
      </c>
      <c r="T101" s="7">
        <f t="shared" si="79"/>
        <v>367.1783</v>
      </c>
      <c r="U101" s="7">
        <f t="shared" si="80"/>
        <v>9439.7054</v>
      </c>
      <c r="V101" s="8">
        <f t="shared" si="81"/>
        <v>0.21032134117236326</v>
      </c>
      <c r="W101" s="8">
        <f t="shared" si="82"/>
        <v>0.05187311248081958</v>
      </c>
      <c r="X101" s="8">
        <f t="shared" si="83"/>
        <v>0.07537454505730655</v>
      </c>
      <c r="Y101" s="8">
        <f t="shared" si="84"/>
        <v>0.6067046541516009</v>
      </c>
      <c r="Z101" s="8">
        <f t="shared" si="85"/>
        <v>0.01437283201655848</v>
      </c>
      <c r="AA101" s="8">
        <f t="shared" si="86"/>
        <v>0.00245629487547355</v>
      </c>
      <c r="AB101" s="8">
        <f t="shared" si="87"/>
        <v>0.038897220245877585</v>
      </c>
      <c r="AC101" s="7">
        <f t="shared" si="88"/>
        <v>2352.5498</v>
      </c>
      <c r="AD101" s="7">
        <f t="shared" si="89"/>
        <v>5750.2999</v>
      </c>
      <c r="AE101" s="7">
        <f t="shared" si="90"/>
        <v>1201.1804</v>
      </c>
      <c r="AF101" s="7">
        <f t="shared" si="91"/>
        <v>135.6753</v>
      </c>
      <c r="AG101" s="8">
        <f t="shared" si="92"/>
        <v>0.24921856141824084</v>
      </c>
      <c r="AH101" s="8">
        <f t="shared" si="93"/>
        <v>0.6091609490270744</v>
      </c>
      <c r="AI101" s="8">
        <f t="shared" si="94"/>
        <v>0.1272476575381261</v>
      </c>
      <c r="AJ101" s="8">
        <f t="shared" si="95"/>
        <v>0.01437283201655848</v>
      </c>
    </row>
    <row r="102" spans="1:36" ht="12.75">
      <c r="A102" s="5">
        <v>5202</v>
      </c>
      <c r="B102" s="6">
        <v>2929.1586</v>
      </c>
      <c r="C102" s="6">
        <v>737.4414</v>
      </c>
      <c r="D102" s="6">
        <v>1243.1659</v>
      </c>
      <c r="E102" s="6">
        <v>7099.8062</v>
      </c>
      <c r="F102" s="6">
        <v>120.9122</v>
      </c>
      <c r="G102" s="6">
        <v>101.699</v>
      </c>
      <c r="H102" s="6">
        <v>9.2273</v>
      </c>
      <c r="I102" s="6">
        <v>501.7444</v>
      </c>
      <c r="J102" s="6">
        <v>0</v>
      </c>
      <c r="K102" s="6">
        <v>203.5625</v>
      </c>
      <c r="L102" s="6">
        <v>19.7695</v>
      </c>
      <c r="M102" s="7">
        <f t="shared" si="72"/>
        <v>12966.487000000003</v>
      </c>
      <c r="N102" s="7">
        <f t="shared" si="73"/>
        <v>2929.1586</v>
      </c>
      <c r="O102" s="7">
        <f t="shared" si="74"/>
        <v>737.4414</v>
      </c>
      <c r="P102" s="7">
        <f t="shared" si="75"/>
        <v>1243.1659</v>
      </c>
      <c r="Q102" s="7">
        <f t="shared" si="76"/>
        <v>7742.2323</v>
      </c>
      <c r="R102" s="7">
        <f t="shared" si="77"/>
        <v>101.699</v>
      </c>
      <c r="S102" s="7">
        <f t="shared" si="78"/>
        <v>9.2273</v>
      </c>
      <c r="T102" s="7">
        <f t="shared" si="79"/>
        <v>203.5625</v>
      </c>
      <c r="U102" s="7">
        <f t="shared" si="80"/>
        <v>12966.487000000001</v>
      </c>
      <c r="V102" s="8">
        <f t="shared" si="81"/>
        <v>0.22590225093350266</v>
      </c>
      <c r="W102" s="8">
        <f t="shared" si="82"/>
        <v>0.05687287543650026</v>
      </c>
      <c r="X102" s="8">
        <f t="shared" si="83"/>
        <v>0.09587530531592711</v>
      </c>
      <c r="Y102" s="8">
        <f t="shared" si="84"/>
        <v>0.5970955972886102</v>
      </c>
      <c r="Z102" s="8">
        <f t="shared" si="85"/>
        <v>0.007843219215813811</v>
      </c>
      <c r="AA102" s="8">
        <f t="shared" si="86"/>
        <v>0.0007116268269115604</v>
      </c>
      <c r="AB102" s="8">
        <f t="shared" si="87"/>
        <v>0.015699124982734337</v>
      </c>
      <c r="AC102" s="7">
        <f t="shared" si="88"/>
        <v>3132.7211</v>
      </c>
      <c r="AD102" s="7">
        <f t="shared" si="89"/>
        <v>7751.459599999999</v>
      </c>
      <c r="AE102" s="7">
        <f t="shared" si="90"/>
        <v>1980.6073000000001</v>
      </c>
      <c r="AF102" s="7">
        <f t="shared" si="91"/>
        <v>101.699</v>
      </c>
      <c r="AG102" s="8">
        <f t="shared" si="92"/>
        <v>0.24160137591623698</v>
      </c>
      <c r="AH102" s="8">
        <f t="shared" si="93"/>
        <v>0.5978072241155217</v>
      </c>
      <c r="AI102" s="8">
        <f t="shared" si="94"/>
        <v>0.15274818075242738</v>
      </c>
      <c r="AJ102" s="8">
        <f t="shared" si="95"/>
        <v>0.007843219215813811</v>
      </c>
    </row>
    <row r="103" spans="1:36" ht="12.75">
      <c r="A103" s="5">
        <v>5203</v>
      </c>
      <c r="B103" s="6">
        <v>1172.5285</v>
      </c>
      <c r="C103" s="6">
        <v>608.4864</v>
      </c>
      <c r="D103" s="6">
        <v>375.2697</v>
      </c>
      <c r="E103" s="6">
        <v>1125.5694</v>
      </c>
      <c r="F103" s="6">
        <v>395.1751</v>
      </c>
      <c r="G103" s="6">
        <v>32.188</v>
      </c>
      <c r="H103" s="6">
        <v>29.8668</v>
      </c>
      <c r="I103" s="6">
        <v>191.9968</v>
      </c>
      <c r="J103" s="6">
        <v>0.6887</v>
      </c>
      <c r="K103" s="6">
        <v>22.7959</v>
      </c>
      <c r="L103" s="6">
        <v>38.6772</v>
      </c>
      <c r="M103" s="7">
        <f t="shared" si="72"/>
        <v>3993.2425000000003</v>
      </c>
      <c r="N103" s="7">
        <f t="shared" si="73"/>
        <v>1172.5285</v>
      </c>
      <c r="O103" s="7">
        <f t="shared" si="74"/>
        <v>608.4864</v>
      </c>
      <c r="P103" s="7">
        <f t="shared" si="75"/>
        <v>375.2697</v>
      </c>
      <c r="Q103" s="7">
        <f t="shared" si="76"/>
        <v>1751.4185000000002</v>
      </c>
      <c r="R103" s="7">
        <f t="shared" si="77"/>
        <v>32.188</v>
      </c>
      <c r="S103" s="7">
        <f t="shared" si="78"/>
        <v>30.555500000000002</v>
      </c>
      <c r="T103" s="7">
        <f t="shared" si="79"/>
        <v>22.7959</v>
      </c>
      <c r="U103" s="7">
        <f t="shared" si="80"/>
        <v>3993.2425000000003</v>
      </c>
      <c r="V103" s="8">
        <f t="shared" si="81"/>
        <v>0.2936281730949222</v>
      </c>
      <c r="W103" s="8">
        <f t="shared" si="82"/>
        <v>0.15237902531589304</v>
      </c>
      <c r="X103" s="8">
        <f t="shared" si="83"/>
        <v>0.09397618601925628</v>
      </c>
      <c r="Y103" s="8">
        <f t="shared" si="84"/>
        <v>0.4385955774035762</v>
      </c>
      <c r="Z103" s="8">
        <f t="shared" si="85"/>
        <v>0.008060617405529467</v>
      </c>
      <c r="AA103" s="8">
        <f t="shared" si="86"/>
        <v>0.007651801762602697</v>
      </c>
      <c r="AB103" s="8">
        <f t="shared" si="87"/>
        <v>0.005708618998220117</v>
      </c>
      <c r="AC103" s="7">
        <f t="shared" si="88"/>
        <v>1195.3244</v>
      </c>
      <c r="AD103" s="7">
        <f t="shared" si="89"/>
        <v>1781.974</v>
      </c>
      <c r="AE103" s="7">
        <f t="shared" si="90"/>
        <v>983.7561000000001</v>
      </c>
      <c r="AF103" s="7">
        <f t="shared" si="91"/>
        <v>32.188</v>
      </c>
      <c r="AG103" s="8">
        <f t="shared" si="92"/>
        <v>0.29933679209314235</v>
      </c>
      <c r="AH103" s="8">
        <f t="shared" si="93"/>
        <v>0.4462473791661788</v>
      </c>
      <c r="AI103" s="8">
        <f t="shared" si="94"/>
        <v>0.24635521133514932</v>
      </c>
      <c r="AJ103" s="8">
        <f t="shared" si="95"/>
        <v>0.008060617405529467</v>
      </c>
    </row>
    <row r="104" spans="1:36" ht="12.75">
      <c r="A104" s="5">
        <v>5204</v>
      </c>
      <c r="B104" s="6">
        <v>308.7945</v>
      </c>
      <c r="C104" s="6">
        <v>91.7377</v>
      </c>
      <c r="D104" s="6">
        <v>460.5724</v>
      </c>
      <c r="E104" s="6">
        <v>1717.685</v>
      </c>
      <c r="F104" s="6">
        <v>84.618</v>
      </c>
      <c r="G104" s="6">
        <v>326.2205</v>
      </c>
      <c r="H104" s="6">
        <v>0</v>
      </c>
      <c r="I104" s="6">
        <v>47.062</v>
      </c>
      <c r="J104" s="6">
        <v>0</v>
      </c>
      <c r="K104" s="6">
        <v>11.9514</v>
      </c>
      <c r="L104" s="6">
        <v>31.4512</v>
      </c>
      <c r="M104" s="7">
        <f t="shared" si="72"/>
        <v>3080.0926999999997</v>
      </c>
      <c r="N104" s="7">
        <f t="shared" si="73"/>
        <v>308.7945</v>
      </c>
      <c r="O104" s="7">
        <f t="shared" si="74"/>
        <v>91.7377</v>
      </c>
      <c r="P104" s="7">
        <f t="shared" si="75"/>
        <v>460.5724</v>
      </c>
      <c r="Q104" s="7">
        <f t="shared" si="76"/>
        <v>1880.8161999999998</v>
      </c>
      <c r="R104" s="7">
        <f t="shared" si="77"/>
        <v>326.2205</v>
      </c>
      <c r="S104" s="7">
        <f t="shared" si="78"/>
        <v>0</v>
      </c>
      <c r="T104" s="7">
        <f t="shared" si="79"/>
        <v>11.9514</v>
      </c>
      <c r="U104" s="7">
        <f t="shared" si="80"/>
        <v>3080.0926999999997</v>
      </c>
      <c r="V104" s="8">
        <f t="shared" si="81"/>
        <v>0.10025493713224931</v>
      </c>
      <c r="W104" s="8">
        <f t="shared" si="82"/>
        <v>0.029784071109288372</v>
      </c>
      <c r="X104" s="8">
        <f t="shared" si="83"/>
        <v>0.14953199298189956</v>
      </c>
      <c r="Y104" s="8">
        <f t="shared" si="84"/>
        <v>0.6106362318251005</v>
      </c>
      <c r="Z104" s="8">
        <f t="shared" si="85"/>
        <v>0.10591255906031662</v>
      </c>
      <c r="AA104" s="8">
        <f t="shared" si="86"/>
        <v>0</v>
      </c>
      <c r="AB104" s="8">
        <f t="shared" si="87"/>
        <v>0.003880207891145614</v>
      </c>
      <c r="AC104" s="7">
        <f t="shared" si="88"/>
        <v>320.7459</v>
      </c>
      <c r="AD104" s="7">
        <f t="shared" si="89"/>
        <v>1880.8161999999998</v>
      </c>
      <c r="AE104" s="7">
        <f t="shared" si="90"/>
        <v>552.3101</v>
      </c>
      <c r="AF104" s="7">
        <f t="shared" si="91"/>
        <v>326.2205</v>
      </c>
      <c r="AG104" s="8">
        <f t="shared" si="92"/>
        <v>0.10413514502339492</v>
      </c>
      <c r="AH104" s="8">
        <f t="shared" si="93"/>
        <v>0.6106362318251005</v>
      </c>
      <c r="AI104" s="8">
        <f t="shared" si="94"/>
        <v>0.17931606409118794</v>
      </c>
      <c r="AJ104" s="8">
        <f t="shared" si="95"/>
        <v>0.10591255906031662</v>
      </c>
    </row>
    <row r="105" spans="1:36" ht="12.75">
      <c r="A105" s="5">
        <v>5205</v>
      </c>
      <c r="B105" s="6">
        <v>1342.2215</v>
      </c>
      <c r="C105" s="6">
        <v>367.0178</v>
      </c>
      <c r="D105" s="6">
        <v>217.0997</v>
      </c>
      <c r="E105" s="6">
        <v>1200.0905</v>
      </c>
      <c r="F105" s="6">
        <v>109.0538</v>
      </c>
      <c r="G105" s="6">
        <v>21.1611</v>
      </c>
      <c r="H105" s="6">
        <v>8.4942</v>
      </c>
      <c r="I105" s="6">
        <v>53.9907</v>
      </c>
      <c r="J105" s="6">
        <v>0.2296</v>
      </c>
      <c r="K105" s="6">
        <v>57.1762</v>
      </c>
      <c r="L105" s="6">
        <v>0.6171</v>
      </c>
      <c r="M105" s="7">
        <f t="shared" si="72"/>
        <v>3377.1522</v>
      </c>
      <c r="N105" s="7">
        <f t="shared" si="73"/>
        <v>1342.2215</v>
      </c>
      <c r="O105" s="7">
        <f t="shared" si="74"/>
        <v>367.0178</v>
      </c>
      <c r="P105" s="7">
        <f t="shared" si="75"/>
        <v>217.0997</v>
      </c>
      <c r="Q105" s="7">
        <f t="shared" si="76"/>
        <v>1363.7521</v>
      </c>
      <c r="R105" s="7">
        <f t="shared" si="77"/>
        <v>21.1611</v>
      </c>
      <c r="S105" s="7">
        <f t="shared" si="78"/>
        <v>8.723799999999999</v>
      </c>
      <c r="T105" s="7">
        <f t="shared" si="79"/>
        <v>57.1762</v>
      </c>
      <c r="U105" s="7">
        <f t="shared" si="80"/>
        <v>3377.1522</v>
      </c>
      <c r="V105" s="8">
        <f t="shared" si="81"/>
        <v>0.39744181502983494</v>
      </c>
      <c r="W105" s="8">
        <f t="shared" si="82"/>
        <v>0.10867671288252867</v>
      </c>
      <c r="X105" s="8">
        <f t="shared" si="83"/>
        <v>0.06428484330673637</v>
      </c>
      <c r="Y105" s="8">
        <f t="shared" si="84"/>
        <v>0.4038171865632825</v>
      </c>
      <c r="Z105" s="8">
        <f t="shared" si="85"/>
        <v>0.0062659598225984605</v>
      </c>
      <c r="AA105" s="8">
        <f t="shared" si="86"/>
        <v>0.0025831823629388095</v>
      </c>
      <c r="AB105" s="8">
        <f t="shared" si="87"/>
        <v>0.016930300032080285</v>
      </c>
      <c r="AC105" s="7">
        <f t="shared" si="88"/>
        <v>1399.3977000000002</v>
      </c>
      <c r="AD105" s="7">
        <f t="shared" si="89"/>
        <v>1372.4759</v>
      </c>
      <c r="AE105" s="7">
        <f t="shared" si="90"/>
        <v>584.1175000000001</v>
      </c>
      <c r="AF105" s="7">
        <f t="shared" si="91"/>
        <v>21.1611</v>
      </c>
      <c r="AG105" s="8">
        <f t="shared" si="92"/>
        <v>0.41437211506191524</v>
      </c>
      <c r="AH105" s="8">
        <f t="shared" si="93"/>
        <v>0.4064003689262213</v>
      </c>
      <c r="AI105" s="8">
        <f t="shared" si="94"/>
        <v>0.17296155618926504</v>
      </c>
      <c r="AJ105" s="8">
        <f t="shared" si="95"/>
        <v>0.0062659598225984605</v>
      </c>
    </row>
    <row r="106" spans="1:36" ht="12.75">
      <c r="A106" s="5">
        <v>5206</v>
      </c>
      <c r="B106" s="6">
        <v>3737.659</v>
      </c>
      <c r="C106" s="6">
        <v>1025.1856</v>
      </c>
      <c r="D106" s="6">
        <v>640.6285</v>
      </c>
      <c r="E106" s="6">
        <v>1505.7913</v>
      </c>
      <c r="F106" s="6">
        <v>195.5594</v>
      </c>
      <c r="G106" s="6">
        <v>138.0221</v>
      </c>
      <c r="H106" s="6">
        <v>68.9064</v>
      </c>
      <c r="I106" s="6">
        <v>225.0835</v>
      </c>
      <c r="J106" s="6">
        <v>0.7683</v>
      </c>
      <c r="K106" s="6">
        <v>137.2183</v>
      </c>
      <c r="L106" s="6">
        <v>76.4582</v>
      </c>
      <c r="M106" s="7">
        <f t="shared" si="72"/>
        <v>7751.280599999999</v>
      </c>
      <c r="N106" s="7">
        <f t="shared" si="73"/>
        <v>3737.659</v>
      </c>
      <c r="O106" s="7">
        <f t="shared" si="74"/>
        <v>1025.1856</v>
      </c>
      <c r="P106" s="7">
        <f t="shared" si="75"/>
        <v>640.6285</v>
      </c>
      <c r="Q106" s="7">
        <f t="shared" si="76"/>
        <v>2002.8924000000002</v>
      </c>
      <c r="R106" s="7">
        <f t="shared" si="77"/>
        <v>138.0221</v>
      </c>
      <c r="S106" s="7">
        <f t="shared" si="78"/>
        <v>69.6747</v>
      </c>
      <c r="T106" s="7">
        <f t="shared" si="79"/>
        <v>137.2183</v>
      </c>
      <c r="U106" s="7">
        <f t="shared" si="80"/>
        <v>7751.2806</v>
      </c>
      <c r="V106" s="8">
        <f t="shared" si="81"/>
        <v>0.48219890272066784</v>
      </c>
      <c r="W106" s="8">
        <f t="shared" si="82"/>
        <v>0.1322601584053092</v>
      </c>
      <c r="X106" s="8">
        <f t="shared" si="83"/>
        <v>0.08264808527251613</v>
      </c>
      <c r="Y106" s="8">
        <f t="shared" si="84"/>
        <v>0.25839503217055515</v>
      </c>
      <c r="Z106" s="8">
        <f t="shared" si="85"/>
        <v>0.01780636092570304</v>
      </c>
      <c r="AA106" s="8">
        <f t="shared" si="86"/>
        <v>0.008988798573489908</v>
      </c>
      <c r="AB106" s="8">
        <f t="shared" si="87"/>
        <v>0.017702661931758734</v>
      </c>
      <c r="AC106" s="7">
        <f t="shared" si="88"/>
        <v>3874.8773</v>
      </c>
      <c r="AD106" s="7">
        <f t="shared" si="89"/>
        <v>2072.5671</v>
      </c>
      <c r="AE106" s="7">
        <f t="shared" si="90"/>
        <v>1665.8141</v>
      </c>
      <c r="AF106" s="7">
        <f t="shared" si="91"/>
        <v>138.0221</v>
      </c>
      <c r="AG106" s="8">
        <f t="shared" si="92"/>
        <v>0.4999015646524266</v>
      </c>
      <c r="AH106" s="8">
        <f t="shared" si="93"/>
        <v>0.2673838307440451</v>
      </c>
      <c r="AI106" s="8">
        <f t="shared" si="94"/>
        <v>0.21490824367782532</v>
      </c>
      <c r="AJ106" s="8">
        <f t="shared" si="95"/>
        <v>0.01780636092570304</v>
      </c>
    </row>
    <row r="107" spans="1:36" ht="12.75">
      <c r="A107" s="5">
        <v>5207</v>
      </c>
      <c r="B107" s="6">
        <v>1861.319</v>
      </c>
      <c r="C107" s="6">
        <v>794.2278</v>
      </c>
      <c r="D107" s="6">
        <v>1059.0241</v>
      </c>
      <c r="E107" s="6">
        <v>849.482</v>
      </c>
      <c r="F107" s="6">
        <v>155.8327</v>
      </c>
      <c r="G107" s="6">
        <v>67.7227</v>
      </c>
      <c r="H107" s="6">
        <v>29.1552</v>
      </c>
      <c r="I107" s="6">
        <v>29.4326</v>
      </c>
      <c r="J107" s="6">
        <v>0.6888</v>
      </c>
      <c r="K107" s="6">
        <v>28.7472</v>
      </c>
      <c r="L107" s="6">
        <v>19.0543</v>
      </c>
      <c r="M107" s="7">
        <f t="shared" si="72"/>
        <v>4894.6864000000005</v>
      </c>
      <c r="N107" s="7">
        <f t="shared" si="73"/>
        <v>1861.319</v>
      </c>
      <c r="O107" s="7">
        <f t="shared" si="74"/>
        <v>794.2278</v>
      </c>
      <c r="P107" s="7">
        <f t="shared" si="75"/>
        <v>1059.0241</v>
      </c>
      <c r="Q107" s="7">
        <f t="shared" si="76"/>
        <v>1053.8016</v>
      </c>
      <c r="R107" s="7">
        <f t="shared" si="77"/>
        <v>67.7227</v>
      </c>
      <c r="S107" s="7">
        <f t="shared" si="78"/>
        <v>29.844</v>
      </c>
      <c r="T107" s="7">
        <f t="shared" si="79"/>
        <v>28.7472</v>
      </c>
      <c r="U107" s="7">
        <f t="shared" si="80"/>
        <v>4894.6864000000005</v>
      </c>
      <c r="V107" s="8">
        <f t="shared" si="81"/>
        <v>0.38027339197869753</v>
      </c>
      <c r="W107" s="8">
        <f t="shared" si="82"/>
        <v>0.16226326573240726</v>
      </c>
      <c r="X107" s="8">
        <f t="shared" si="83"/>
        <v>0.2163619920573461</v>
      </c>
      <c r="Y107" s="8">
        <f t="shared" si="84"/>
        <v>0.21529501869619266</v>
      </c>
      <c r="Z107" s="8">
        <f t="shared" si="85"/>
        <v>0.013835963014913478</v>
      </c>
      <c r="AA107" s="8">
        <f t="shared" si="86"/>
        <v>0.0060972241245118375</v>
      </c>
      <c r="AB107" s="8">
        <f t="shared" si="87"/>
        <v>0.005873144395931064</v>
      </c>
      <c r="AC107" s="7">
        <f t="shared" si="88"/>
        <v>1890.0662</v>
      </c>
      <c r="AD107" s="7">
        <f t="shared" si="89"/>
        <v>1083.6455999999998</v>
      </c>
      <c r="AE107" s="7">
        <f t="shared" si="90"/>
        <v>1853.2519000000002</v>
      </c>
      <c r="AF107" s="7">
        <f t="shared" si="91"/>
        <v>67.7227</v>
      </c>
      <c r="AG107" s="8">
        <f t="shared" si="92"/>
        <v>0.3861465363746286</v>
      </c>
      <c r="AH107" s="8">
        <f t="shared" si="93"/>
        <v>0.22139224282070447</v>
      </c>
      <c r="AI107" s="8">
        <f t="shared" si="94"/>
        <v>0.3786252577897534</v>
      </c>
      <c r="AJ107" s="8">
        <f t="shared" si="95"/>
        <v>0.013835963014913478</v>
      </c>
    </row>
    <row r="108" spans="1:36" ht="12.75">
      <c r="A108" s="5">
        <v>5208</v>
      </c>
      <c r="B108" s="6">
        <v>3007.7511</v>
      </c>
      <c r="C108" s="6">
        <v>896.4067</v>
      </c>
      <c r="D108" s="6">
        <v>3877.3632</v>
      </c>
      <c r="E108" s="6">
        <v>4677.5371</v>
      </c>
      <c r="F108" s="6">
        <v>488.6957</v>
      </c>
      <c r="G108" s="6">
        <v>319.8237</v>
      </c>
      <c r="H108" s="6">
        <v>68.0526</v>
      </c>
      <c r="I108" s="6">
        <v>329.1981</v>
      </c>
      <c r="J108" s="6">
        <v>1.3275</v>
      </c>
      <c r="K108" s="6">
        <v>213.931</v>
      </c>
      <c r="L108" s="6">
        <v>67.095</v>
      </c>
      <c r="M108" s="7">
        <f t="shared" si="72"/>
        <v>13947.1817</v>
      </c>
      <c r="N108" s="7">
        <f t="shared" si="73"/>
        <v>3007.7511</v>
      </c>
      <c r="O108" s="7">
        <f t="shared" si="74"/>
        <v>896.4067</v>
      </c>
      <c r="P108" s="7">
        <f t="shared" si="75"/>
        <v>3877.3632</v>
      </c>
      <c r="Q108" s="7">
        <f t="shared" si="76"/>
        <v>5562.5259</v>
      </c>
      <c r="R108" s="7">
        <f t="shared" si="77"/>
        <v>319.8237</v>
      </c>
      <c r="S108" s="7">
        <f t="shared" si="78"/>
        <v>69.3801</v>
      </c>
      <c r="T108" s="7">
        <f t="shared" si="79"/>
        <v>213.931</v>
      </c>
      <c r="U108" s="7">
        <f t="shared" si="80"/>
        <v>13947.181700000001</v>
      </c>
      <c r="V108" s="8">
        <f t="shared" si="81"/>
        <v>0.21565296593217823</v>
      </c>
      <c r="W108" s="8">
        <f t="shared" si="82"/>
        <v>0.06427152949473655</v>
      </c>
      <c r="X108" s="8">
        <f t="shared" si="83"/>
        <v>0.27800334744330457</v>
      </c>
      <c r="Y108" s="8">
        <f t="shared" si="84"/>
        <v>0.3988279510261202</v>
      </c>
      <c r="Z108" s="8">
        <f t="shared" si="85"/>
        <v>0.02293106283974202</v>
      </c>
      <c r="AA108" s="8">
        <f t="shared" si="86"/>
        <v>0.004974488860355206</v>
      </c>
      <c r="AB108" s="8">
        <f t="shared" si="87"/>
        <v>0.015338654403563122</v>
      </c>
      <c r="AC108" s="7">
        <f t="shared" si="88"/>
        <v>3221.6821</v>
      </c>
      <c r="AD108" s="7">
        <f t="shared" si="89"/>
        <v>5631.906</v>
      </c>
      <c r="AE108" s="7">
        <f t="shared" si="90"/>
        <v>4773.769899999999</v>
      </c>
      <c r="AF108" s="7">
        <f t="shared" si="91"/>
        <v>319.8237</v>
      </c>
      <c r="AG108" s="8">
        <f t="shared" si="92"/>
        <v>0.23099162033574136</v>
      </c>
      <c r="AH108" s="8">
        <f t="shared" si="93"/>
        <v>0.4038024398864754</v>
      </c>
      <c r="AI108" s="8">
        <f t="shared" si="94"/>
        <v>0.3422748769380411</v>
      </c>
      <c r="AJ108" s="8">
        <f t="shared" si="95"/>
        <v>0.02293106283974202</v>
      </c>
    </row>
    <row r="109" spans="1:36" ht="12.75">
      <c r="A109" s="5">
        <v>5301</v>
      </c>
      <c r="B109" s="6">
        <v>1735.7227</v>
      </c>
      <c r="C109" s="6">
        <v>767.6962</v>
      </c>
      <c r="D109" s="6">
        <v>391.9559</v>
      </c>
      <c r="E109" s="6">
        <v>4660.6041</v>
      </c>
      <c r="F109" s="6">
        <v>249.7578</v>
      </c>
      <c r="G109" s="6">
        <v>36.5741</v>
      </c>
      <c r="H109" s="6">
        <v>16.7586</v>
      </c>
      <c r="I109" s="6">
        <v>306.8006</v>
      </c>
      <c r="J109" s="6">
        <v>0</v>
      </c>
      <c r="K109" s="6">
        <v>109.1674</v>
      </c>
      <c r="L109" s="6">
        <v>23.5324</v>
      </c>
      <c r="M109" s="7">
        <f t="shared" si="72"/>
        <v>8298.5698</v>
      </c>
      <c r="N109" s="7">
        <f t="shared" si="73"/>
        <v>1735.7227</v>
      </c>
      <c r="O109" s="7">
        <f t="shared" si="74"/>
        <v>767.6962</v>
      </c>
      <c r="P109" s="7">
        <f t="shared" si="75"/>
        <v>391.9559</v>
      </c>
      <c r="Q109" s="7">
        <f t="shared" si="76"/>
        <v>5240.6948999999995</v>
      </c>
      <c r="R109" s="7">
        <f t="shared" si="77"/>
        <v>36.5741</v>
      </c>
      <c r="S109" s="7">
        <f t="shared" si="78"/>
        <v>16.7586</v>
      </c>
      <c r="T109" s="7">
        <f t="shared" si="79"/>
        <v>109.1674</v>
      </c>
      <c r="U109" s="7">
        <f t="shared" si="80"/>
        <v>8298.5698</v>
      </c>
      <c r="V109" s="8">
        <f t="shared" si="81"/>
        <v>0.20915925777957547</v>
      </c>
      <c r="W109" s="8">
        <f t="shared" si="82"/>
        <v>0.09250945867804836</v>
      </c>
      <c r="X109" s="8">
        <f t="shared" si="83"/>
        <v>0.047231741064586816</v>
      </c>
      <c r="Y109" s="8">
        <f t="shared" si="84"/>
        <v>0.6315178429902464</v>
      </c>
      <c r="Z109" s="8">
        <f t="shared" si="85"/>
        <v>0.004407277504612904</v>
      </c>
      <c r="AA109" s="8">
        <f t="shared" si="86"/>
        <v>0.0020194564128387525</v>
      </c>
      <c r="AB109" s="8">
        <f t="shared" si="87"/>
        <v>0.013154965570091368</v>
      </c>
      <c r="AC109" s="7">
        <f t="shared" si="88"/>
        <v>1844.8901</v>
      </c>
      <c r="AD109" s="7">
        <f t="shared" si="89"/>
        <v>5257.4535</v>
      </c>
      <c r="AE109" s="7">
        <f t="shared" si="90"/>
        <v>1159.6521</v>
      </c>
      <c r="AF109" s="7">
        <f t="shared" si="91"/>
        <v>36.5741</v>
      </c>
      <c r="AG109" s="8">
        <f t="shared" si="92"/>
        <v>0.22231422334966686</v>
      </c>
      <c r="AH109" s="8">
        <f t="shared" si="93"/>
        <v>0.6335372994030851</v>
      </c>
      <c r="AI109" s="8">
        <f t="shared" si="94"/>
        <v>0.13974119974263519</v>
      </c>
      <c r="AJ109" s="8">
        <f t="shared" si="95"/>
        <v>0.004407277504612904</v>
      </c>
    </row>
    <row r="110" spans="1:36" ht="12.75">
      <c r="A110" s="5">
        <v>5302</v>
      </c>
      <c r="B110" s="6">
        <v>6168.5983</v>
      </c>
      <c r="C110" s="6">
        <v>1728.0872</v>
      </c>
      <c r="D110" s="6">
        <v>1188.836</v>
      </c>
      <c r="E110" s="6">
        <v>5695.8137</v>
      </c>
      <c r="F110" s="6">
        <v>630.5997</v>
      </c>
      <c r="G110" s="6">
        <v>286.5553</v>
      </c>
      <c r="H110" s="6">
        <v>84.041</v>
      </c>
      <c r="I110" s="6">
        <v>292.1643</v>
      </c>
      <c r="J110" s="6">
        <v>0</v>
      </c>
      <c r="K110" s="6">
        <v>164.4019</v>
      </c>
      <c r="L110" s="6">
        <v>47.3514</v>
      </c>
      <c r="M110" s="7">
        <f t="shared" si="72"/>
        <v>16286.448799999998</v>
      </c>
      <c r="N110" s="7">
        <f t="shared" si="73"/>
        <v>6168.5983</v>
      </c>
      <c r="O110" s="7">
        <f t="shared" si="74"/>
        <v>1728.0872</v>
      </c>
      <c r="P110" s="7">
        <f t="shared" si="75"/>
        <v>1188.836</v>
      </c>
      <c r="Q110" s="7">
        <f t="shared" si="76"/>
        <v>6665.929099999999</v>
      </c>
      <c r="R110" s="7">
        <f t="shared" si="77"/>
        <v>286.5553</v>
      </c>
      <c r="S110" s="7">
        <f t="shared" si="78"/>
        <v>84.041</v>
      </c>
      <c r="T110" s="7">
        <f t="shared" si="79"/>
        <v>164.4019</v>
      </c>
      <c r="U110" s="7">
        <f t="shared" si="80"/>
        <v>16286.448799999998</v>
      </c>
      <c r="V110" s="8">
        <f t="shared" si="81"/>
        <v>0.37875649724205074</v>
      </c>
      <c r="W110" s="8">
        <f t="shared" si="82"/>
        <v>0.10610583198468657</v>
      </c>
      <c r="X110" s="8">
        <f t="shared" si="83"/>
        <v>0.0729954095333539</v>
      </c>
      <c r="Y110" s="8">
        <f t="shared" si="84"/>
        <v>0.4092929761336308</v>
      </c>
      <c r="Z110" s="8">
        <f t="shared" si="85"/>
        <v>0.017594707325024717</v>
      </c>
      <c r="AA110" s="8">
        <f t="shared" si="86"/>
        <v>0.0051601795475512136</v>
      </c>
      <c r="AB110" s="8">
        <f t="shared" si="87"/>
        <v>0.010094398233702121</v>
      </c>
      <c r="AC110" s="7">
        <f t="shared" si="88"/>
        <v>6333.0001999999995</v>
      </c>
      <c r="AD110" s="7">
        <f t="shared" si="89"/>
        <v>6749.9701</v>
      </c>
      <c r="AE110" s="7">
        <f t="shared" si="90"/>
        <v>2916.9232</v>
      </c>
      <c r="AF110" s="7">
        <f t="shared" si="91"/>
        <v>286.5553</v>
      </c>
      <c r="AG110" s="8">
        <f t="shared" si="92"/>
        <v>0.38885089547575286</v>
      </c>
      <c r="AH110" s="8">
        <f t="shared" si="93"/>
        <v>0.414453155681182</v>
      </c>
      <c r="AI110" s="8">
        <f t="shared" si="94"/>
        <v>0.17910124151804047</v>
      </c>
      <c r="AJ110" s="8">
        <f t="shared" si="95"/>
        <v>0.017594707325024717</v>
      </c>
    </row>
    <row r="111" spans="1:36" ht="12.75">
      <c r="A111" s="5">
        <v>5303</v>
      </c>
      <c r="B111" s="6">
        <v>390.8689</v>
      </c>
      <c r="C111" s="6">
        <v>70.6547</v>
      </c>
      <c r="D111" s="6">
        <v>448.5575</v>
      </c>
      <c r="E111" s="6">
        <v>2222.4711</v>
      </c>
      <c r="F111" s="6">
        <v>251.926</v>
      </c>
      <c r="G111" s="6">
        <v>126.2627</v>
      </c>
      <c r="H111" s="6">
        <v>0.2296</v>
      </c>
      <c r="I111" s="6">
        <v>111.0488</v>
      </c>
      <c r="J111" s="6">
        <v>0</v>
      </c>
      <c r="K111" s="6">
        <v>25.1835</v>
      </c>
      <c r="L111" s="6">
        <v>8.4407</v>
      </c>
      <c r="M111" s="7">
        <f t="shared" si="72"/>
        <v>3655.6435</v>
      </c>
      <c r="N111" s="7">
        <f t="shared" si="73"/>
        <v>390.8689</v>
      </c>
      <c r="O111" s="7">
        <f t="shared" si="74"/>
        <v>70.6547</v>
      </c>
      <c r="P111" s="7">
        <f t="shared" si="75"/>
        <v>448.5575</v>
      </c>
      <c r="Q111" s="7">
        <f t="shared" si="76"/>
        <v>2593.8866000000003</v>
      </c>
      <c r="R111" s="7">
        <f t="shared" si="77"/>
        <v>126.2627</v>
      </c>
      <c r="S111" s="7">
        <f t="shared" si="78"/>
        <v>0.2296</v>
      </c>
      <c r="T111" s="7">
        <f t="shared" si="79"/>
        <v>25.1835</v>
      </c>
      <c r="U111" s="7">
        <f t="shared" si="80"/>
        <v>3655.6435000000006</v>
      </c>
      <c r="V111" s="8">
        <f t="shared" si="81"/>
        <v>0.10692205079625514</v>
      </c>
      <c r="W111" s="8">
        <f t="shared" si="82"/>
        <v>0.019327568456825726</v>
      </c>
      <c r="X111" s="8">
        <f t="shared" si="83"/>
        <v>0.12270274713603772</v>
      </c>
      <c r="Y111" s="8">
        <f t="shared" si="84"/>
        <v>0.7095567716053275</v>
      </c>
      <c r="Z111" s="8">
        <f t="shared" si="85"/>
        <v>0.03453911739478972</v>
      </c>
      <c r="AA111" s="8">
        <f t="shared" si="86"/>
        <v>6.280699964315448E-05</v>
      </c>
      <c r="AB111" s="8">
        <f t="shared" si="87"/>
        <v>0.006888937611120995</v>
      </c>
      <c r="AC111" s="7">
        <f t="shared" si="88"/>
        <v>416.0524</v>
      </c>
      <c r="AD111" s="7">
        <f t="shared" si="89"/>
        <v>2594.1162000000004</v>
      </c>
      <c r="AE111" s="7">
        <f t="shared" si="90"/>
        <v>519.2122</v>
      </c>
      <c r="AF111" s="7">
        <f t="shared" si="91"/>
        <v>126.2627</v>
      </c>
      <c r="AG111" s="8">
        <f t="shared" si="92"/>
        <v>0.11381098840737613</v>
      </c>
      <c r="AH111" s="8">
        <f t="shared" si="93"/>
        <v>0.7096195786049706</v>
      </c>
      <c r="AI111" s="8">
        <f t="shared" si="94"/>
        <v>0.14203031559286347</v>
      </c>
      <c r="AJ111" s="8">
        <f t="shared" si="95"/>
        <v>0.03453911739478972</v>
      </c>
    </row>
    <row r="112" spans="1:36" ht="12.75">
      <c r="A112" s="5">
        <v>5304</v>
      </c>
      <c r="B112" s="6">
        <v>2787.649</v>
      </c>
      <c r="C112" s="6">
        <v>796.0399</v>
      </c>
      <c r="D112" s="6">
        <v>512.6456</v>
      </c>
      <c r="E112" s="6">
        <v>2051.0455</v>
      </c>
      <c r="F112" s="6">
        <v>299.5037</v>
      </c>
      <c r="G112" s="6">
        <v>82.6449</v>
      </c>
      <c r="H112" s="6">
        <v>12.6265</v>
      </c>
      <c r="I112" s="6">
        <v>100.0918</v>
      </c>
      <c r="J112" s="6">
        <v>0</v>
      </c>
      <c r="K112" s="6">
        <v>74.2729</v>
      </c>
      <c r="L112" s="6">
        <v>13.8011</v>
      </c>
      <c r="M112" s="7">
        <f t="shared" si="72"/>
        <v>6730.320900000001</v>
      </c>
      <c r="N112" s="7">
        <f t="shared" si="73"/>
        <v>2787.649</v>
      </c>
      <c r="O112" s="7">
        <f t="shared" si="74"/>
        <v>796.0399</v>
      </c>
      <c r="P112" s="7">
        <f t="shared" si="75"/>
        <v>512.6456</v>
      </c>
      <c r="Q112" s="7">
        <f t="shared" si="76"/>
        <v>2464.4421000000007</v>
      </c>
      <c r="R112" s="7">
        <f t="shared" si="77"/>
        <v>82.6449</v>
      </c>
      <c r="S112" s="7">
        <f t="shared" si="78"/>
        <v>12.6265</v>
      </c>
      <c r="T112" s="7">
        <f t="shared" si="79"/>
        <v>74.2729</v>
      </c>
      <c r="U112" s="7">
        <f t="shared" si="80"/>
        <v>6730.3209000000015</v>
      </c>
      <c r="V112" s="8">
        <f t="shared" si="81"/>
        <v>0.4141925832986655</v>
      </c>
      <c r="W112" s="8">
        <f t="shared" si="82"/>
        <v>0.11827666345002952</v>
      </c>
      <c r="X112" s="8">
        <f t="shared" si="83"/>
        <v>0.07616956273214251</v>
      </c>
      <c r="Y112" s="8">
        <f t="shared" si="84"/>
        <v>0.3661700737033208</v>
      </c>
      <c r="Z112" s="8">
        <f t="shared" si="85"/>
        <v>0.01227948878336544</v>
      </c>
      <c r="AA112" s="8">
        <f t="shared" si="86"/>
        <v>0.001876062105745953</v>
      </c>
      <c r="AB112" s="8">
        <f t="shared" si="87"/>
        <v>0.01103556592673018</v>
      </c>
      <c r="AC112" s="7">
        <f t="shared" si="88"/>
        <v>2861.9219</v>
      </c>
      <c r="AD112" s="7">
        <f t="shared" si="89"/>
        <v>2477.0686000000005</v>
      </c>
      <c r="AE112" s="7">
        <f t="shared" si="90"/>
        <v>1308.6855</v>
      </c>
      <c r="AF112" s="7">
        <f t="shared" si="91"/>
        <v>82.6449</v>
      </c>
      <c r="AG112" s="8">
        <f t="shared" si="92"/>
        <v>0.42522814922539565</v>
      </c>
      <c r="AH112" s="8">
        <f t="shared" si="93"/>
        <v>0.3680461358090667</v>
      </c>
      <c r="AI112" s="8">
        <f t="shared" si="94"/>
        <v>0.19444622618217206</v>
      </c>
      <c r="AJ112" s="8">
        <f t="shared" si="95"/>
        <v>0.01227948878336544</v>
      </c>
    </row>
    <row r="113" spans="1:36" ht="12.75">
      <c r="A113" s="5">
        <v>5305</v>
      </c>
      <c r="B113" s="6">
        <v>3836.9784</v>
      </c>
      <c r="C113" s="6">
        <v>661.5476</v>
      </c>
      <c r="D113" s="6">
        <v>507.0386</v>
      </c>
      <c r="E113" s="6">
        <v>5320.23</v>
      </c>
      <c r="F113" s="6">
        <v>390.9785</v>
      </c>
      <c r="G113" s="6">
        <v>412.6777</v>
      </c>
      <c r="H113" s="6">
        <v>67.034</v>
      </c>
      <c r="I113" s="6">
        <v>194.8433</v>
      </c>
      <c r="J113" s="6">
        <v>113.1772</v>
      </c>
      <c r="K113" s="6">
        <v>93.0267</v>
      </c>
      <c r="L113" s="6">
        <v>92.9042</v>
      </c>
      <c r="M113" s="7">
        <f t="shared" si="72"/>
        <v>11690.4362</v>
      </c>
      <c r="N113" s="7">
        <f t="shared" si="73"/>
        <v>3836.9784</v>
      </c>
      <c r="O113" s="7">
        <f t="shared" si="74"/>
        <v>661.5476</v>
      </c>
      <c r="P113" s="7">
        <f t="shared" si="75"/>
        <v>507.0386</v>
      </c>
      <c r="Q113" s="7">
        <f t="shared" si="76"/>
        <v>5998.955999999999</v>
      </c>
      <c r="R113" s="7">
        <f t="shared" si="77"/>
        <v>412.6777</v>
      </c>
      <c r="S113" s="7">
        <f t="shared" si="78"/>
        <v>180.21120000000002</v>
      </c>
      <c r="T113" s="7">
        <f t="shared" si="79"/>
        <v>93.0267</v>
      </c>
      <c r="U113" s="7">
        <f t="shared" si="80"/>
        <v>11690.4362</v>
      </c>
      <c r="V113" s="8">
        <f t="shared" si="81"/>
        <v>0.3282151610390723</v>
      </c>
      <c r="W113" s="8">
        <f t="shared" si="82"/>
        <v>0.05658878665280257</v>
      </c>
      <c r="X113" s="8">
        <f t="shared" si="83"/>
        <v>0.04337208563697563</v>
      </c>
      <c r="Y113" s="8">
        <f t="shared" si="84"/>
        <v>0.5131507411160585</v>
      </c>
      <c r="Z113" s="8">
        <f t="shared" si="85"/>
        <v>0.03530045354509526</v>
      </c>
      <c r="AA113" s="8">
        <f t="shared" si="86"/>
        <v>0.015415267396095967</v>
      </c>
      <c r="AB113" s="8">
        <f t="shared" si="87"/>
        <v>0.007957504613899694</v>
      </c>
      <c r="AC113" s="7">
        <f t="shared" si="88"/>
        <v>3930.0051</v>
      </c>
      <c r="AD113" s="7">
        <f t="shared" si="89"/>
        <v>6179.167199999999</v>
      </c>
      <c r="AE113" s="7">
        <f t="shared" si="90"/>
        <v>1168.5862</v>
      </c>
      <c r="AF113" s="7">
        <f t="shared" si="91"/>
        <v>412.6777</v>
      </c>
      <c r="AG113" s="8">
        <f t="shared" si="92"/>
        <v>0.33617266565297194</v>
      </c>
      <c r="AH113" s="8">
        <f t="shared" si="93"/>
        <v>0.5285660085121545</v>
      </c>
      <c r="AI113" s="8">
        <f t="shared" si="94"/>
        <v>0.0999608722897782</v>
      </c>
      <c r="AJ113" s="8">
        <f t="shared" si="95"/>
        <v>0.03530045354509526</v>
      </c>
    </row>
    <row r="114" spans="1:36" ht="12.75">
      <c r="A114" s="5">
        <v>5306</v>
      </c>
      <c r="B114" s="6">
        <v>3549.6412</v>
      </c>
      <c r="C114" s="6">
        <v>1509.9559</v>
      </c>
      <c r="D114" s="6">
        <v>362.4314</v>
      </c>
      <c r="E114" s="6">
        <v>1628.2515</v>
      </c>
      <c r="F114" s="6">
        <v>129.6145</v>
      </c>
      <c r="G114" s="6">
        <v>162.5216</v>
      </c>
      <c r="H114" s="6">
        <v>3.9027</v>
      </c>
      <c r="I114" s="6">
        <v>182.4076</v>
      </c>
      <c r="J114" s="6">
        <v>191.4404</v>
      </c>
      <c r="K114" s="6">
        <v>50.1004</v>
      </c>
      <c r="L114" s="6">
        <v>27.0462</v>
      </c>
      <c r="M114" s="7">
        <f t="shared" si="72"/>
        <v>7797.3134</v>
      </c>
      <c r="N114" s="7">
        <f t="shared" si="73"/>
        <v>3549.6412</v>
      </c>
      <c r="O114" s="7">
        <f t="shared" si="74"/>
        <v>1509.9559</v>
      </c>
      <c r="P114" s="7">
        <f t="shared" si="75"/>
        <v>362.4314</v>
      </c>
      <c r="Q114" s="7">
        <f t="shared" si="76"/>
        <v>1967.3198</v>
      </c>
      <c r="R114" s="7">
        <f t="shared" si="77"/>
        <v>162.5216</v>
      </c>
      <c r="S114" s="7">
        <f t="shared" si="78"/>
        <v>195.34310000000002</v>
      </c>
      <c r="T114" s="7">
        <f t="shared" si="79"/>
        <v>50.1004</v>
      </c>
      <c r="U114" s="7">
        <f t="shared" si="80"/>
        <v>7797.313400000001</v>
      </c>
      <c r="V114" s="8">
        <f t="shared" si="81"/>
        <v>0.45523900578371</v>
      </c>
      <c r="W114" s="8">
        <f t="shared" si="82"/>
        <v>0.19365079002724192</v>
      </c>
      <c r="X114" s="8">
        <f t="shared" si="83"/>
        <v>0.04648157402522771</v>
      </c>
      <c r="Y114" s="8">
        <f t="shared" si="84"/>
        <v>0.25230739090210225</v>
      </c>
      <c r="Z114" s="8">
        <f t="shared" si="85"/>
        <v>0.020843281738553692</v>
      </c>
      <c r="AA114" s="8">
        <f t="shared" si="86"/>
        <v>0.025052616199831085</v>
      </c>
      <c r="AB114" s="8">
        <f t="shared" si="87"/>
        <v>0.006425341323333239</v>
      </c>
      <c r="AC114" s="7">
        <f t="shared" si="88"/>
        <v>3599.7416</v>
      </c>
      <c r="AD114" s="7">
        <f t="shared" si="89"/>
        <v>2162.6629000000003</v>
      </c>
      <c r="AE114" s="7">
        <f t="shared" si="90"/>
        <v>1872.3872999999999</v>
      </c>
      <c r="AF114" s="7">
        <f t="shared" si="91"/>
        <v>162.5216</v>
      </c>
      <c r="AG114" s="8">
        <f t="shared" si="92"/>
        <v>0.46166434710704324</v>
      </c>
      <c r="AH114" s="8">
        <f t="shared" si="93"/>
        <v>0.2773600071019333</v>
      </c>
      <c r="AI114" s="8">
        <f t="shared" si="94"/>
        <v>0.24013236405246963</v>
      </c>
      <c r="AJ114" s="8">
        <f t="shared" si="95"/>
        <v>0.020843281738553692</v>
      </c>
    </row>
    <row r="115" spans="1:36" ht="12.75">
      <c r="A115" s="5">
        <v>5307</v>
      </c>
      <c r="B115" s="6">
        <v>3743.9603</v>
      </c>
      <c r="C115" s="6">
        <v>2057.8292</v>
      </c>
      <c r="D115" s="6">
        <v>817.2024</v>
      </c>
      <c r="E115" s="6">
        <v>5104.3062</v>
      </c>
      <c r="F115" s="6">
        <v>406.6096</v>
      </c>
      <c r="G115" s="6">
        <v>104.9696</v>
      </c>
      <c r="H115" s="6">
        <v>33.4688</v>
      </c>
      <c r="I115" s="6">
        <v>391.0595</v>
      </c>
      <c r="J115" s="6">
        <v>17.9064</v>
      </c>
      <c r="K115" s="6">
        <v>51.1424</v>
      </c>
      <c r="L115" s="6">
        <v>53.8356</v>
      </c>
      <c r="M115" s="7">
        <f t="shared" si="72"/>
        <v>12782.29</v>
      </c>
      <c r="N115" s="7">
        <f t="shared" si="73"/>
        <v>3743.9603</v>
      </c>
      <c r="O115" s="7">
        <f t="shared" si="74"/>
        <v>2057.8292</v>
      </c>
      <c r="P115" s="7">
        <f t="shared" si="75"/>
        <v>817.2024</v>
      </c>
      <c r="Q115" s="7">
        <f t="shared" si="76"/>
        <v>5955.8109</v>
      </c>
      <c r="R115" s="7">
        <f t="shared" si="77"/>
        <v>104.9696</v>
      </c>
      <c r="S115" s="7">
        <f t="shared" si="78"/>
        <v>51.37520000000001</v>
      </c>
      <c r="T115" s="7">
        <f t="shared" si="79"/>
        <v>51.1424</v>
      </c>
      <c r="U115" s="7">
        <f t="shared" si="80"/>
        <v>12782.290000000003</v>
      </c>
      <c r="V115" s="8">
        <f t="shared" si="81"/>
        <v>0.2929021560299445</v>
      </c>
      <c r="W115" s="8">
        <f t="shared" si="82"/>
        <v>0.16099065190979078</v>
      </c>
      <c r="X115" s="8">
        <f t="shared" si="83"/>
        <v>0.06393239396070656</v>
      </c>
      <c r="Y115" s="8">
        <f t="shared" si="84"/>
        <v>0.4659424015571544</v>
      </c>
      <c r="Z115" s="8">
        <f t="shared" si="85"/>
        <v>0.008212112227151784</v>
      </c>
      <c r="AA115" s="8">
        <f t="shared" si="86"/>
        <v>0.004019248507114139</v>
      </c>
      <c r="AB115" s="8">
        <f t="shared" si="87"/>
        <v>0.0040010358081376644</v>
      </c>
      <c r="AC115" s="7">
        <f t="shared" si="88"/>
        <v>3795.1027000000004</v>
      </c>
      <c r="AD115" s="7">
        <f t="shared" si="89"/>
        <v>6007.1861</v>
      </c>
      <c r="AE115" s="7">
        <f t="shared" si="90"/>
        <v>2875.0316000000003</v>
      </c>
      <c r="AF115" s="7">
        <f t="shared" si="91"/>
        <v>104.9696</v>
      </c>
      <c r="AG115" s="8">
        <f t="shared" si="92"/>
        <v>0.29690319183808217</v>
      </c>
      <c r="AH115" s="8">
        <f t="shared" si="93"/>
        <v>0.4699616500642685</v>
      </c>
      <c r="AI115" s="8">
        <f t="shared" si="94"/>
        <v>0.22492304587049736</v>
      </c>
      <c r="AJ115" s="8">
        <f t="shared" si="95"/>
        <v>0.008212112227151784</v>
      </c>
    </row>
    <row r="116" spans="1:36" ht="12.75">
      <c r="A116" s="5">
        <v>6000</v>
      </c>
      <c r="B116" s="6">
        <v>12190.2171</v>
      </c>
      <c r="C116" s="6">
        <v>2208.2083</v>
      </c>
      <c r="D116" s="6">
        <v>2715.3321</v>
      </c>
      <c r="E116" s="6">
        <v>14471.6599</v>
      </c>
      <c r="F116" s="6">
        <v>2653.4814</v>
      </c>
      <c r="G116" s="6">
        <v>2702.5415</v>
      </c>
      <c r="H116" s="6">
        <v>33.0579</v>
      </c>
      <c r="I116" s="6">
        <v>557.7474</v>
      </c>
      <c r="J116" s="6">
        <v>383.221</v>
      </c>
      <c r="K116" s="6">
        <v>672.1241</v>
      </c>
      <c r="L116" s="6">
        <v>147.4287</v>
      </c>
      <c r="M116" s="7">
        <f t="shared" si="72"/>
        <v>38735.01939999999</v>
      </c>
      <c r="N116" s="7">
        <f t="shared" si="73"/>
        <v>12190.2171</v>
      </c>
      <c r="O116" s="7">
        <f t="shared" si="74"/>
        <v>2208.2083</v>
      </c>
      <c r="P116" s="7">
        <f t="shared" si="75"/>
        <v>2715.3321</v>
      </c>
      <c r="Q116" s="7">
        <f t="shared" si="76"/>
        <v>17830.3174</v>
      </c>
      <c r="R116" s="7">
        <f t="shared" si="77"/>
        <v>2702.5415</v>
      </c>
      <c r="S116" s="7">
        <f t="shared" si="78"/>
        <v>416.2789</v>
      </c>
      <c r="T116" s="7">
        <f t="shared" si="79"/>
        <v>672.1241</v>
      </c>
      <c r="U116" s="7">
        <f t="shared" si="80"/>
        <v>38735.0194</v>
      </c>
      <c r="V116" s="8">
        <f t="shared" si="81"/>
        <v>0.3147079126027235</v>
      </c>
      <c r="W116" s="8">
        <f t="shared" si="82"/>
        <v>0.05700805974038056</v>
      </c>
      <c r="X116" s="8">
        <f t="shared" si="83"/>
        <v>0.07010018691251772</v>
      </c>
      <c r="Y116" s="8">
        <f t="shared" si="84"/>
        <v>0.4603151792922557</v>
      </c>
      <c r="Z116" s="8">
        <f t="shared" si="85"/>
        <v>0.06976997925551574</v>
      </c>
      <c r="AA116" s="8">
        <f t="shared" si="86"/>
        <v>0.010746835975510058</v>
      </c>
      <c r="AB116" s="8">
        <f t="shared" si="87"/>
        <v>0.01735184622109677</v>
      </c>
      <c r="AC116" s="7">
        <f t="shared" si="88"/>
        <v>12862.341199999999</v>
      </c>
      <c r="AD116" s="7">
        <f t="shared" si="89"/>
        <v>18246.5963</v>
      </c>
      <c r="AE116" s="7">
        <f t="shared" si="90"/>
        <v>4923.5404</v>
      </c>
      <c r="AF116" s="7">
        <f t="shared" si="91"/>
        <v>2702.5415</v>
      </c>
      <c r="AG116" s="8">
        <f t="shared" si="92"/>
        <v>0.3320597588238203</v>
      </c>
      <c r="AH116" s="8">
        <f t="shared" si="93"/>
        <v>0.47106201526776575</v>
      </c>
      <c r="AI116" s="8">
        <f t="shared" si="94"/>
        <v>0.1271082466528983</v>
      </c>
      <c r="AJ116" s="8">
        <f t="shared" si="95"/>
        <v>0.06976997925551574</v>
      </c>
    </row>
    <row r="117" spans="1:36" ht="12.75">
      <c r="A117" s="5">
        <v>6020</v>
      </c>
      <c r="B117" s="6">
        <v>2504.0781</v>
      </c>
      <c r="C117" s="6">
        <v>390.7194</v>
      </c>
      <c r="D117" s="6">
        <v>1777.2684</v>
      </c>
      <c r="E117" s="6">
        <v>7318.188</v>
      </c>
      <c r="F117" s="6">
        <v>399.1617</v>
      </c>
      <c r="G117" s="6">
        <v>89.1826</v>
      </c>
      <c r="H117" s="6">
        <v>82.4152</v>
      </c>
      <c r="I117" s="6">
        <v>481.4336</v>
      </c>
      <c r="J117" s="6">
        <v>1.3774</v>
      </c>
      <c r="K117" s="6">
        <v>210.9647</v>
      </c>
      <c r="L117" s="6">
        <v>41.8532</v>
      </c>
      <c r="M117" s="7">
        <f t="shared" si="72"/>
        <v>13296.6423</v>
      </c>
      <c r="N117" s="7">
        <f t="shared" si="73"/>
        <v>2504.0781</v>
      </c>
      <c r="O117" s="7">
        <f t="shared" si="74"/>
        <v>390.7194</v>
      </c>
      <c r="P117" s="7">
        <f t="shared" si="75"/>
        <v>1777.2684</v>
      </c>
      <c r="Q117" s="7">
        <f t="shared" si="76"/>
        <v>8240.636499999999</v>
      </c>
      <c r="R117" s="7">
        <f t="shared" si="77"/>
        <v>89.1826</v>
      </c>
      <c r="S117" s="7">
        <f t="shared" si="78"/>
        <v>83.7926</v>
      </c>
      <c r="T117" s="7">
        <f t="shared" si="79"/>
        <v>210.9647</v>
      </c>
      <c r="U117" s="7">
        <f t="shared" si="80"/>
        <v>13296.6423</v>
      </c>
      <c r="V117" s="8">
        <f t="shared" si="81"/>
        <v>0.18832409291780378</v>
      </c>
      <c r="W117" s="8">
        <f t="shared" si="82"/>
        <v>0.029384816947358207</v>
      </c>
      <c r="X117" s="8">
        <f t="shared" si="83"/>
        <v>0.1336629473743157</v>
      </c>
      <c r="Y117" s="8">
        <f t="shared" si="84"/>
        <v>0.6197531913752391</v>
      </c>
      <c r="Z117" s="8">
        <f t="shared" si="85"/>
        <v>0.006707151925114207</v>
      </c>
      <c r="AA117" s="8">
        <f t="shared" si="86"/>
        <v>0.006301786429194985</v>
      </c>
      <c r="AB117" s="8">
        <f t="shared" si="87"/>
        <v>0.015866013030973992</v>
      </c>
      <c r="AC117" s="7">
        <f t="shared" si="88"/>
        <v>2715.0428</v>
      </c>
      <c r="AD117" s="7">
        <f t="shared" si="89"/>
        <v>8324.4291</v>
      </c>
      <c r="AE117" s="7">
        <f t="shared" si="90"/>
        <v>2167.9878</v>
      </c>
      <c r="AF117" s="7">
        <f t="shared" si="91"/>
        <v>89.1826</v>
      </c>
      <c r="AG117" s="8">
        <f t="shared" si="92"/>
        <v>0.2041901059487778</v>
      </c>
      <c r="AH117" s="8">
        <f t="shared" si="93"/>
        <v>0.6260549778044341</v>
      </c>
      <c r="AI117" s="8">
        <f t="shared" si="94"/>
        <v>0.1630477643216739</v>
      </c>
      <c r="AJ117" s="8">
        <f t="shared" si="95"/>
        <v>0.006707151925114207</v>
      </c>
    </row>
    <row r="118" spans="1:36" ht="12.75">
      <c r="A118" s="5">
        <v>6021</v>
      </c>
      <c r="B118" s="6">
        <v>391.0087</v>
      </c>
      <c r="C118" s="6">
        <v>59.9082</v>
      </c>
      <c r="D118" s="6">
        <v>486.2452</v>
      </c>
      <c r="E118" s="6">
        <v>1980.6501</v>
      </c>
      <c r="F118" s="6">
        <v>132.2939</v>
      </c>
      <c r="G118" s="6">
        <v>18.595</v>
      </c>
      <c r="H118" s="6">
        <v>0</v>
      </c>
      <c r="I118" s="6">
        <v>41.552</v>
      </c>
      <c r="J118" s="6">
        <v>0</v>
      </c>
      <c r="K118" s="6">
        <v>4.4856</v>
      </c>
      <c r="L118" s="6">
        <v>0</v>
      </c>
      <c r="M118" s="7">
        <f t="shared" si="72"/>
        <v>3114.7387000000003</v>
      </c>
      <c r="N118" s="7">
        <f t="shared" si="73"/>
        <v>391.0087</v>
      </c>
      <c r="O118" s="7">
        <f t="shared" si="74"/>
        <v>59.9082</v>
      </c>
      <c r="P118" s="7">
        <f t="shared" si="75"/>
        <v>486.2452</v>
      </c>
      <c r="Q118" s="7">
        <f t="shared" si="76"/>
        <v>2154.496</v>
      </c>
      <c r="R118" s="7">
        <f t="shared" si="77"/>
        <v>18.595</v>
      </c>
      <c r="S118" s="7">
        <f t="shared" si="78"/>
        <v>0</v>
      </c>
      <c r="T118" s="7">
        <f t="shared" si="79"/>
        <v>4.4856</v>
      </c>
      <c r="U118" s="7">
        <f t="shared" si="80"/>
        <v>3114.7387</v>
      </c>
      <c r="V118" s="8">
        <f t="shared" si="81"/>
        <v>0.1255349927106245</v>
      </c>
      <c r="W118" s="8">
        <f t="shared" si="82"/>
        <v>0.019233780348894114</v>
      </c>
      <c r="X118" s="8">
        <f t="shared" si="83"/>
        <v>0.15611107281647735</v>
      </c>
      <c r="Y118" s="8">
        <f t="shared" si="84"/>
        <v>0.6917100301222701</v>
      </c>
      <c r="Z118" s="8">
        <f t="shared" si="85"/>
        <v>0.005970003198021073</v>
      </c>
      <c r="AA118" s="8">
        <f t="shared" si="86"/>
        <v>0</v>
      </c>
      <c r="AB118" s="8">
        <f t="shared" si="87"/>
        <v>0.0014401208037130048</v>
      </c>
      <c r="AC118" s="7">
        <f t="shared" si="88"/>
        <v>395.49429999999995</v>
      </c>
      <c r="AD118" s="7">
        <f t="shared" si="89"/>
        <v>2154.496</v>
      </c>
      <c r="AE118" s="7">
        <f t="shared" si="90"/>
        <v>546.1534</v>
      </c>
      <c r="AF118" s="7">
        <f t="shared" si="91"/>
        <v>18.595</v>
      </c>
      <c r="AG118" s="8">
        <f t="shared" si="92"/>
        <v>0.1269751135143375</v>
      </c>
      <c r="AH118" s="8">
        <f t="shared" si="93"/>
        <v>0.6917100301222701</v>
      </c>
      <c r="AI118" s="8">
        <f t="shared" si="94"/>
        <v>0.1753448531653715</v>
      </c>
      <c r="AJ118" s="8">
        <f t="shared" si="95"/>
        <v>0.005970003198021073</v>
      </c>
    </row>
    <row r="119" spans="1:36" ht="12.75">
      <c r="A119" s="5">
        <v>6022</v>
      </c>
      <c r="B119" s="6">
        <v>1308.1829</v>
      </c>
      <c r="C119" s="6">
        <v>207.5651</v>
      </c>
      <c r="D119" s="6">
        <v>368.2427</v>
      </c>
      <c r="E119" s="6">
        <v>4362.2251</v>
      </c>
      <c r="F119" s="6">
        <v>59.943</v>
      </c>
      <c r="G119" s="6">
        <v>42.0118</v>
      </c>
      <c r="H119" s="6">
        <v>14.6925</v>
      </c>
      <c r="I119" s="6">
        <v>367.5254</v>
      </c>
      <c r="J119" s="6">
        <v>0.2296</v>
      </c>
      <c r="K119" s="6">
        <v>66.856</v>
      </c>
      <c r="L119" s="6">
        <v>34.804</v>
      </c>
      <c r="M119" s="7">
        <f t="shared" si="72"/>
        <v>6832.2781</v>
      </c>
      <c r="N119" s="7">
        <f t="shared" si="73"/>
        <v>1308.1829</v>
      </c>
      <c r="O119" s="7">
        <f t="shared" si="74"/>
        <v>207.5651</v>
      </c>
      <c r="P119" s="7">
        <f t="shared" si="75"/>
        <v>368.2427</v>
      </c>
      <c r="Q119" s="7">
        <f t="shared" si="76"/>
        <v>4824.4974999999995</v>
      </c>
      <c r="R119" s="7">
        <f t="shared" si="77"/>
        <v>42.0118</v>
      </c>
      <c r="S119" s="7">
        <f t="shared" si="78"/>
        <v>14.9221</v>
      </c>
      <c r="T119" s="7">
        <f t="shared" si="79"/>
        <v>66.856</v>
      </c>
      <c r="U119" s="7">
        <f t="shared" si="80"/>
        <v>6832.2780999999995</v>
      </c>
      <c r="V119" s="8">
        <f t="shared" si="81"/>
        <v>0.19147096778745</v>
      </c>
      <c r="W119" s="8">
        <f t="shared" si="82"/>
        <v>0.03038007191188544</v>
      </c>
      <c r="X119" s="8">
        <f t="shared" si="83"/>
        <v>0.05389749869812823</v>
      </c>
      <c r="Y119" s="8">
        <f t="shared" si="84"/>
        <v>0.7061330685587871</v>
      </c>
      <c r="Z119" s="8">
        <f t="shared" si="85"/>
        <v>0.0061490178510151695</v>
      </c>
      <c r="AA119" s="8">
        <f t="shared" si="86"/>
        <v>0.0021840592232333167</v>
      </c>
      <c r="AB119" s="8">
        <f t="shared" si="87"/>
        <v>0.009785315969500715</v>
      </c>
      <c r="AC119" s="7">
        <f t="shared" si="88"/>
        <v>1375.0389</v>
      </c>
      <c r="AD119" s="7">
        <f t="shared" si="89"/>
        <v>4839.4196</v>
      </c>
      <c r="AE119" s="7">
        <f t="shared" si="90"/>
        <v>575.8078</v>
      </c>
      <c r="AF119" s="7">
        <f t="shared" si="91"/>
        <v>42.0118</v>
      </c>
      <c r="AG119" s="8">
        <f t="shared" si="92"/>
        <v>0.2012562837569507</v>
      </c>
      <c r="AH119" s="8">
        <f t="shared" si="93"/>
        <v>0.7083171277820205</v>
      </c>
      <c r="AI119" s="8">
        <f t="shared" si="94"/>
        <v>0.08427757061001367</v>
      </c>
      <c r="AJ119" s="8">
        <f t="shared" si="95"/>
        <v>0.0061490178510151695</v>
      </c>
    </row>
    <row r="120" spans="1:36" ht="12.75">
      <c r="A120" s="5">
        <v>6023</v>
      </c>
      <c r="B120" s="6">
        <v>1605.5234</v>
      </c>
      <c r="C120" s="6">
        <v>292.1233</v>
      </c>
      <c r="D120" s="6">
        <v>1328.8763</v>
      </c>
      <c r="E120" s="6">
        <v>6333.778</v>
      </c>
      <c r="F120" s="6">
        <v>614.9028</v>
      </c>
      <c r="G120" s="6">
        <v>338.3842</v>
      </c>
      <c r="H120" s="6">
        <v>40.1748</v>
      </c>
      <c r="I120" s="6">
        <v>519.2036</v>
      </c>
      <c r="J120" s="6">
        <v>0</v>
      </c>
      <c r="K120" s="6">
        <v>62.85</v>
      </c>
      <c r="L120" s="6">
        <v>26.2749</v>
      </c>
      <c r="M120" s="7">
        <f t="shared" si="72"/>
        <v>11162.091300000002</v>
      </c>
      <c r="N120" s="7">
        <f t="shared" si="73"/>
        <v>1605.5234</v>
      </c>
      <c r="O120" s="7">
        <f t="shared" si="74"/>
        <v>292.1233</v>
      </c>
      <c r="P120" s="7">
        <f t="shared" si="75"/>
        <v>1328.8763</v>
      </c>
      <c r="Q120" s="7">
        <f t="shared" si="76"/>
        <v>7494.1593</v>
      </c>
      <c r="R120" s="7">
        <f t="shared" si="77"/>
        <v>338.3842</v>
      </c>
      <c r="S120" s="7">
        <f t="shared" si="78"/>
        <v>40.1748</v>
      </c>
      <c r="T120" s="7">
        <f t="shared" si="79"/>
        <v>62.85</v>
      </c>
      <c r="U120" s="7">
        <f t="shared" si="80"/>
        <v>11162.091300000002</v>
      </c>
      <c r="V120" s="8">
        <f t="shared" si="81"/>
        <v>0.14383714994339813</v>
      </c>
      <c r="W120" s="8">
        <f t="shared" si="82"/>
        <v>0.026171018687152284</v>
      </c>
      <c r="X120" s="8">
        <f t="shared" si="83"/>
        <v>0.11905262770964789</v>
      </c>
      <c r="Y120" s="8">
        <f t="shared" si="84"/>
        <v>0.6713938363861975</v>
      </c>
      <c r="Z120" s="8">
        <f t="shared" si="85"/>
        <v>0.030315483981034983</v>
      </c>
      <c r="AA120" s="8">
        <f t="shared" si="86"/>
        <v>0.0035992180067547013</v>
      </c>
      <c r="AB120" s="8">
        <f t="shared" si="87"/>
        <v>0.005630665285814316</v>
      </c>
      <c r="AC120" s="7">
        <f t="shared" si="88"/>
        <v>1668.3734</v>
      </c>
      <c r="AD120" s="7">
        <f t="shared" si="89"/>
        <v>7534.3341</v>
      </c>
      <c r="AE120" s="7">
        <f t="shared" si="90"/>
        <v>1620.9995999999999</v>
      </c>
      <c r="AF120" s="7">
        <f t="shared" si="91"/>
        <v>338.3842</v>
      </c>
      <c r="AG120" s="8">
        <f t="shared" si="92"/>
        <v>0.14946781522921243</v>
      </c>
      <c r="AH120" s="8">
        <f t="shared" si="93"/>
        <v>0.6749930543929522</v>
      </c>
      <c r="AI120" s="8">
        <f t="shared" si="94"/>
        <v>0.1452236463968002</v>
      </c>
      <c r="AJ120" s="8">
        <f t="shared" si="95"/>
        <v>0.030315483981034983</v>
      </c>
    </row>
    <row r="121" spans="1:36" ht="12.75">
      <c r="A121" s="5">
        <v>6024</v>
      </c>
      <c r="B121" s="6">
        <v>1733.2122</v>
      </c>
      <c r="C121" s="6">
        <v>894.2149</v>
      </c>
      <c r="D121" s="6">
        <v>1119.6773</v>
      </c>
      <c r="E121" s="6">
        <v>2944.8826</v>
      </c>
      <c r="F121" s="6">
        <v>111.3745</v>
      </c>
      <c r="G121" s="6">
        <v>40.1746</v>
      </c>
      <c r="H121" s="6">
        <v>5.3856</v>
      </c>
      <c r="I121" s="6">
        <v>102.366</v>
      </c>
      <c r="J121" s="6">
        <v>0</v>
      </c>
      <c r="K121" s="6">
        <v>56.6608</v>
      </c>
      <c r="L121" s="6">
        <v>0</v>
      </c>
      <c r="M121" s="7">
        <f t="shared" si="72"/>
        <v>7007.9484999999995</v>
      </c>
      <c r="N121" s="7">
        <f t="shared" si="73"/>
        <v>1733.2122</v>
      </c>
      <c r="O121" s="7">
        <f t="shared" si="74"/>
        <v>894.2149</v>
      </c>
      <c r="P121" s="7">
        <f t="shared" si="75"/>
        <v>1119.6773</v>
      </c>
      <c r="Q121" s="7">
        <f t="shared" si="76"/>
        <v>3158.6231</v>
      </c>
      <c r="R121" s="7">
        <f t="shared" si="77"/>
        <v>40.1746</v>
      </c>
      <c r="S121" s="7">
        <f t="shared" si="78"/>
        <v>5.3856</v>
      </c>
      <c r="T121" s="7">
        <f t="shared" si="79"/>
        <v>56.6608</v>
      </c>
      <c r="U121" s="7">
        <f t="shared" si="80"/>
        <v>7007.9484999999995</v>
      </c>
      <c r="V121" s="8">
        <f t="shared" si="81"/>
        <v>0.24732090996387887</v>
      </c>
      <c r="W121" s="8">
        <f t="shared" si="82"/>
        <v>0.12760009580549858</v>
      </c>
      <c r="X121" s="8">
        <f t="shared" si="83"/>
        <v>0.15977247835083264</v>
      </c>
      <c r="Y121" s="8">
        <f t="shared" si="84"/>
        <v>0.45072007877911774</v>
      </c>
      <c r="Z121" s="8">
        <f t="shared" si="85"/>
        <v>0.005732719068925806</v>
      </c>
      <c r="AA121" s="8">
        <f t="shared" si="86"/>
        <v>0.0007684987981860884</v>
      </c>
      <c r="AB121" s="8">
        <f t="shared" si="87"/>
        <v>0.008085219233560294</v>
      </c>
      <c r="AC121" s="7">
        <f t="shared" si="88"/>
        <v>1789.873</v>
      </c>
      <c r="AD121" s="7">
        <f t="shared" si="89"/>
        <v>3164.0087</v>
      </c>
      <c r="AE121" s="7">
        <f t="shared" si="90"/>
        <v>2013.8922</v>
      </c>
      <c r="AF121" s="7">
        <f t="shared" si="91"/>
        <v>40.1746</v>
      </c>
      <c r="AG121" s="8">
        <f t="shared" si="92"/>
        <v>0.2554061291974392</v>
      </c>
      <c r="AH121" s="8">
        <f t="shared" si="93"/>
        <v>0.4514885775773038</v>
      </c>
      <c r="AI121" s="8">
        <f t="shared" si="94"/>
        <v>0.2873725741563312</v>
      </c>
      <c r="AJ121" s="8">
        <f t="shared" si="95"/>
        <v>0.005732719068925806</v>
      </c>
    </row>
    <row r="122" spans="1:36" ht="12.75">
      <c r="A122" s="5">
        <v>6025</v>
      </c>
      <c r="B122" s="6">
        <v>3372.875</v>
      </c>
      <c r="C122" s="6">
        <v>1014.9119</v>
      </c>
      <c r="D122" s="6">
        <v>525.2359</v>
      </c>
      <c r="E122" s="6">
        <v>4150.7903</v>
      </c>
      <c r="F122" s="6">
        <v>142.6138</v>
      </c>
      <c r="G122" s="6">
        <v>47.3917</v>
      </c>
      <c r="H122" s="6">
        <v>6.5522</v>
      </c>
      <c r="I122" s="6">
        <v>268.9854</v>
      </c>
      <c r="J122" s="6">
        <v>4.3693</v>
      </c>
      <c r="K122" s="6">
        <v>107.1574</v>
      </c>
      <c r="L122" s="6">
        <v>16.612</v>
      </c>
      <c r="M122" s="7">
        <f t="shared" si="72"/>
        <v>9657.494899999998</v>
      </c>
      <c r="N122" s="7">
        <f t="shared" si="73"/>
        <v>3372.875</v>
      </c>
      <c r="O122" s="7">
        <f t="shared" si="74"/>
        <v>1014.9119</v>
      </c>
      <c r="P122" s="7">
        <f t="shared" si="75"/>
        <v>525.2359</v>
      </c>
      <c r="Q122" s="7">
        <f t="shared" si="76"/>
        <v>4579.001499999999</v>
      </c>
      <c r="R122" s="7">
        <f t="shared" si="77"/>
        <v>47.3917</v>
      </c>
      <c r="S122" s="7">
        <f t="shared" si="78"/>
        <v>10.9215</v>
      </c>
      <c r="T122" s="7">
        <f t="shared" si="79"/>
        <v>107.1574</v>
      </c>
      <c r="U122" s="7">
        <f t="shared" si="80"/>
        <v>9657.4949</v>
      </c>
      <c r="V122" s="8">
        <f t="shared" si="81"/>
        <v>0.3492494725521419</v>
      </c>
      <c r="W122" s="8">
        <f t="shared" si="82"/>
        <v>0.10509059652726298</v>
      </c>
      <c r="X122" s="8">
        <f t="shared" si="83"/>
        <v>0.05438635023250181</v>
      </c>
      <c r="Y122" s="8">
        <f t="shared" si="84"/>
        <v>0.4741396757041</v>
      </c>
      <c r="Z122" s="8">
        <f t="shared" si="85"/>
        <v>0.004907245666782594</v>
      </c>
      <c r="AA122" s="8">
        <f t="shared" si="86"/>
        <v>0.0011308833308314769</v>
      </c>
      <c r="AB122" s="8">
        <f t="shared" si="87"/>
        <v>0.011095775986379243</v>
      </c>
      <c r="AC122" s="7">
        <f t="shared" si="88"/>
        <v>3480.0324</v>
      </c>
      <c r="AD122" s="7">
        <f t="shared" si="89"/>
        <v>4589.923</v>
      </c>
      <c r="AE122" s="7">
        <f t="shared" si="90"/>
        <v>1540.1478</v>
      </c>
      <c r="AF122" s="7">
        <f t="shared" si="91"/>
        <v>47.3917</v>
      </c>
      <c r="AG122" s="8">
        <f t="shared" si="92"/>
        <v>0.3603452485385211</v>
      </c>
      <c r="AH122" s="8">
        <f t="shared" si="93"/>
        <v>0.4752705590349315</v>
      </c>
      <c r="AI122" s="8">
        <f t="shared" si="94"/>
        <v>0.1594769467597648</v>
      </c>
      <c r="AJ122" s="8">
        <f t="shared" si="95"/>
        <v>0.004907245666782594</v>
      </c>
    </row>
    <row r="123" spans="1:36" ht="12.75">
      <c r="A123" s="5">
        <v>6026</v>
      </c>
      <c r="B123" s="6">
        <v>1217.566</v>
      </c>
      <c r="C123" s="6">
        <v>415.8516</v>
      </c>
      <c r="D123" s="6">
        <v>82.7931</v>
      </c>
      <c r="E123" s="6">
        <v>1385.3654</v>
      </c>
      <c r="F123" s="6">
        <v>42.4361</v>
      </c>
      <c r="G123" s="6">
        <v>377.9537</v>
      </c>
      <c r="H123" s="6">
        <v>18.5951</v>
      </c>
      <c r="I123" s="6">
        <v>151.1433</v>
      </c>
      <c r="J123" s="6">
        <v>0</v>
      </c>
      <c r="K123" s="6">
        <v>76.735</v>
      </c>
      <c r="L123" s="6">
        <v>30.4446</v>
      </c>
      <c r="M123" s="7">
        <f t="shared" si="72"/>
        <v>3798.8839000000003</v>
      </c>
      <c r="N123" s="7">
        <f t="shared" si="73"/>
        <v>1217.566</v>
      </c>
      <c r="O123" s="7">
        <f t="shared" si="74"/>
        <v>415.8516</v>
      </c>
      <c r="P123" s="7">
        <f t="shared" si="75"/>
        <v>82.7931</v>
      </c>
      <c r="Q123" s="7">
        <f t="shared" si="76"/>
        <v>1609.3893999999998</v>
      </c>
      <c r="R123" s="7">
        <f t="shared" si="77"/>
        <v>377.9537</v>
      </c>
      <c r="S123" s="7">
        <f t="shared" si="78"/>
        <v>18.5951</v>
      </c>
      <c r="T123" s="7">
        <f t="shared" si="79"/>
        <v>76.735</v>
      </c>
      <c r="U123" s="7">
        <f t="shared" si="80"/>
        <v>3798.8839</v>
      </c>
      <c r="V123" s="8">
        <f t="shared" si="81"/>
        <v>0.3205062413199835</v>
      </c>
      <c r="W123" s="8">
        <f t="shared" si="82"/>
        <v>0.10946678312543325</v>
      </c>
      <c r="X123" s="8">
        <f t="shared" si="83"/>
        <v>0.021794059039287828</v>
      </c>
      <c r="Y123" s="8">
        <f t="shared" si="84"/>
        <v>0.4236479561799717</v>
      </c>
      <c r="Z123" s="8">
        <f t="shared" si="85"/>
        <v>0.09949072147216714</v>
      </c>
      <c r="AA123" s="8">
        <f t="shared" si="86"/>
        <v>0.004894885047684663</v>
      </c>
      <c r="AB123" s="8">
        <f t="shared" si="87"/>
        <v>0.02019935381547196</v>
      </c>
      <c r="AC123" s="7">
        <f t="shared" si="88"/>
        <v>1294.301</v>
      </c>
      <c r="AD123" s="7">
        <f t="shared" si="89"/>
        <v>1627.9844999999998</v>
      </c>
      <c r="AE123" s="7">
        <f t="shared" si="90"/>
        <v>498.6447</v>
      </c>
      <c r="AF123" s="7">
        <f t="shared" si="91"/>
        <v>377.9537</v>
      </c>
      <c r="AG123" s="8">
        <f t="shared" si="92"/>
        <v>0.34070559513545545</v>
      </c>
      <c r="AH123" s="8">
        <f t="shared" si="93"/>
        <v>0.42854284122765635</v>
      </c>
      <c r="AI123" s="8">
        <f t="shared" si="94"/>
        <v>0.13126084216472106</v>
      </c>
      <c r="AJ123" s="8">
        <f t="shared" si="95"/>
        <v>0.09949072147216714</v>
      </c>
    </row>
    <row r="124" spans="1:36" ht="12.75">
      <c r="A124" s="5">
        <v>6600</v>
      </c>
      <c r="B124" s="6">
        <v>7215.1315</v>
      </c>
      <c r="C124" s="6">
        <v>1635.6865</v>
      </c>
      <c r="D124" s="6">
        <v>1698.885</v>
      </c>
      <c r="E124" s="6">
        <v>6582.8198</v>
      </c>
      <c r="F124" s="6">
        <v>1523.9186</v>
      </c>
      <c r="G124" s="6">
        <v>289.6043</v>
      </c>
      <c r="H124" s="6">
        <v>81.0247</v>
      </c>
      <c r="I124" s="6">
        <v>506.3867</v>
      </c>
      <c r="J124" s="6">
        <v>0.2296</v>
      </c>
      <c r="K124" s="6">
        <v>497.3639</v>
      </c>
      <c r="L124" s="6">
        <v>23.402</v>
      </c>
      <c r="M124" s="7">
        <f t="shared" si="72"/>
        <v>20054.4526</v>
      </c>
      <c r="N124" s="7">
        <f t="shared" si="73"/>
        <v>7215.1315</v>
      </c>
      <c r="O124" s="7">
        <f t="shared" si="74"/>
        <v>1635.6865</v>
      </c>
      <c r="P124" s="7">
        <f t="shared" si="75"/>
        <v>1698.885</v>
      </c>
      <c r="Q124" s="7">
        <f t="shared" si="76"/>
        <v>8636.527100000001</v>
      </c>
      <c r="R124" s="7">
        <f t="shared" si="77"/>
        <v>289.6043</v>
      </c>
      <c r="S124" s="7">
        <f t="shared" si="78"/>
        <v>81.2543</v>
      </c>
      <c r="T124" s="7">
        <f t="shared" si="79"/>
        <v>497.3639</v>
      </c>
      <c r="U124" s="7">
        <f t="shared" si="80"/>
        <v>20054.4526</v>
      </c>
      <c r="V124" s="8">
        <f t="shared" si="81"/>
        <v>0.3597770352505159</v>
      </c>
      <c r="W124" s="8">
        <f t="shared" si="82"/>
        <v>0.08156226114094982</v>
      </c>
      <c r="X124" s="8">
        <f t="shared" si="83"/>
        <v>0.08471360619436703</v>
      </c>
      <c r="Y124" s="8">
        <f t="shared" si="84"/>
        <v>0.43065384392491474</v>
      </c>
      <c r="Z124" s="8">
        <f t="shared" si="85"/>
        <v>0.014440897778481374</v>
      </c>
      <c r="AA124" s="8">
        <f t="shared" si="86"/>
        <v>0.004051683764232986</v>
      </c>
      <c r="AB124" s="8">
        <f t="shared" si="87"/>
        <v>0.024800671946538195</v>
      </c>
      <c r="AC124" s="7">
        <f t="shared" si="88"/>
        <v>7712.495400000001</v>
      </c>
      <c r="AD124" s="7">
        <f t="shared" si="89"/>
        <v>8717.7814</v>
      </c>
      <c r="AE124" s="7">
        <f t="shared" si="90"/>
        <v>3334.5715</v>
      </c>
      <c r="AF124" s="7">
        <f t="shared" si="91"/>
        <v>289.6043</v>
      </c>
      <c r="AG124" s="8">
        <f t="shared" si="92"/>
        <v>0.3845777071970541</v>
      </c>
      <c r="AH124" s="8">
        <f t="shared" si="93"/>
        <v>0.43470552768914766</v>
      </c>
      <c r="AI124" s="8">
        <f t="shared" si="94"/>
        <v>0.16627586733531685</v>
      </c>
      <c r="AJ124" s="8">
        <f t="shared" si="95"/>
        <v>0.014440897778481374</v>
      </c>
    </row>
    <row r="125" spans="1:36" ht="12.75">
      <c r="A125" s="5">
        <v>6601</v>
      </c>
      <c r="B125" s="6">
        <v>677.9884</v>
      </c>
      <c r="C125" s="6">
        <v>260.0871</v>
      </c>
      <c r="D125" s="6">
        <v>271.2724</v>
      </c>
      <c r="E125" s="6">
        <v>1766.5553</v>
      </c>
      <c r="F125" s="6">
        <v>117.5146</v>
      </c>
      <c r="G125" s="6">
        <v>22.0107</v>
      </c>
      <c r="H125" s="6">
        <v>1.3907</v>
      </c>
      <c r="I125" s="6">
        <v>90.6323</v>
      </c>
      <c r="J125" s="6">
        <v>0</v>
      </c>
      <c r="K125" s="6">
        <v>12.4297</v>
      </c>
      <c r="L125" s="6">
        <v>0</v>
      </c>
      <c r="M125" s="7">
        <f t="shared" si="72"/>
        <v>3219.8812</v>
      </c>
      <c r="N125" s="7">
        <f t="shared" si="73"/>
        <v>677.9884</v>
      </c>
      <c r="O125" s="7">
        <f t="shared" si="74"/>
        <v>260.0871</v>
      </c>
      <c r="P125" s="7">
        <f t="shared" si="75"/>
        <v>271.2724</v>
      </c>
      <c r="Q125" s="7">
        <f t="shared" si="76"/>
        <v>1974.7022</v>
      </c>
      <c r="R125" s="7">
        <f t="shared" si="77"/>
        <v>22.0107</v>
      </c>
      <c r="S125" s="7">
        <f t="shared" si="78"/>
        <v>1.3907</v>
      </c>
      <c r="T125" s="7">
        <f t="shared" si="79"/>
        <v>12.4297</v>
      </c>
      <c r="U125" s="7">
        <f t="shared" si="80"/>
        <v>3219.8812</v>
      </c>
      <c r="V125" s="8">
        <f t="shared" si="81"/>
        <v>0.21056317233070587</v>
      </c>
      <c r="W125" s="8">
        <f t="shared" si="82"/>
        <v>0.08077537146401552</v>
      </c>
      <c r="X125" s="8">
        <f t="shared" si="83"/>
        <v>0.08424919528086937</v>
      </c>
      <c r="Y125" s="8">
        <f t="shared" si="84"/>
        <v>0.6132841795529599</v>
      </c>
      <c r="Z125" s="8">
        <f t="shared" si="85"/>
        <v>0.006835873323525104</v>
      </c>
      <c r="AA125" s="8">
        <f t="shared" si="86"/>
        <v>0.00043191034501521364</v>
      </c>
      <c r="AB125" s="8">
        <f t="shared" si="87"/>
        <v>0.0038602977029090395</v>
      </c>
      <c r="AC125" s="7">
        <f t="shared" si="88"/>
        <v>690.4181</v>
      </c>
      <c r="AD125" s="7">
        <f t="shared" si="89"/>
        <v>1976.0928999999999</v>
      </c>
      <c r="AE125" s="7">
        <f t="shared" si="90"/>
        <v>531.3595</v>
      </c>
      <c r="AF125" s="7">
        <f t="shared" si="91"/>
        <v>22.0107</v>
      </c>
      <c r="AG125" s="8">
        <f t="shared" si="92"/>
        <v>0.21442347003361492</v>
      </c>
      <c r="AH125" s="8">
        <f t="shared" si="93"/>
        <v>0.6137160898979751</v>
      </c>
      <c r="AI125" s="8">
        <f t="shared" si="94"/>
        <v>0.1650245667448849</v>
      </c>
      <c r="AJ125" s="8">
        <f t="shared" si="95"/>
        <v>0.006835873323525104</v>
      </c>
    </row>
    <row r="126" spans="1:36" ht="12.75">
      <c r="A126" s="5">
        <v>6602</v>
      </c>
      <c r="B126" s="6">
        <v>1097.0436</v>
      </c>
      <c r="C126" s="6">
        <v>648.7391</v>
      </c>
      <c r="D126" s="6">
        <v>177.7131</v>
      </c>
      <c r="E126" s="6">
        <v>1793.2301</v>
      </c>
      <c r="F126" s="6">
        <v>10.5883</v>
      </c>
      <c r="G126" s="6">
        <v>333.7925</v>
      </c>
      <c r="H126" s="6">
        <v>30.9918</v>
      </c>
      <c r="I126" s="6">
        <v>62.2133</v>
      </c>
      <c r="J126" s="6">
        <v>0</v>
      </c>
      <c r="K126" s="6">
        <v>17.4896</v>
      </c>
      <c r="L126" s="6">
        <v>12.6264</v>
      </c>
      <c r="M126" s="7">
        <f t="shared" si="72"/>
        <v>4184.4277999999995</v>
      </c>
      <c r="N126" s="7">
        <f t="shared" si="73"/>
        <v>1097.0436</v>
      </c>
      <c r="O126" s="7">
        <f t="shared" si="74"/>
        <v>648.7391</v>
      </c>
      <c r="P126" s="7">
        <f t="shared" si="75"/>
        <v>177.7131</v>
      </c>
      <c r="Q126" s="7">
        <f t="shared" si="76"/>
        <v>1878.6580999999999</v>
      </c>
      <c r="R126" s="7">
        <f t="shared" si="77"/>
        <v>333.7925</v>
      </c>
      <c r="S126" s="7">
        <f t="shared" si="78"/>
        <v>30.9918</v>
      </c>
      <c r="T126" s="7">
        <f t="shared" si="79"/>
        <v>17.4896</v>
      </c>
      <c r="U126" s="7">
        <f t="shared" si="80"/>
        <v>4184.4277999999995</v>
      </c>
      <c r="V126" s="8">
        <f t="shared" si="81"/>
        <v>0.2621729068906387</v>
      </c>
      <c r="W126" s="8">
        <f t="shared" si="82"/>
        <v>0.15503651419197628</v>
      </c>
      <c r="X126" s="8">
        <f t="shared" si="83"/>
        <v>0.042470107860386554</v>
      </c>
      <c r="Y126" s="8">
        <f t="shared" si="84"/>
        <v>0.4489641570587023</v>
      </c>
      <c r="Z126" s="8">
        <f t="shared" si="85"/>
        <v>0.07977016594718161</v>
      </c>
      <c r="AA126" s="8">
        <f t="shared" si="86"/>
        <v>0.007406460687408684</v>
      </c>
      <c r="AB126" s="8">
        <f t="shared" si="87"/>
        <v>0.004179687363705977</v>
      </c>
      <c r="AC126" s="7">
        <f t="shared" si="88"/>
        <v>1114.5332</v>
      </c>
      <c r="AD126" s="7">
        <f t="shared" si="89"/>
        <v>1909.6499</v>
      </c>
      <c r="AE126" s="7">
        <f t="shared" si="90"/>
        <v>826.4522</v>
      </c>
      <c r="AF126" s="7">
        <f t="shared" si="91"/>
        <v>333.7925</v>
      </c>
      <c r="AG126" s="8">
        <f t="shared" si="92"/>
        <v>0.2663525942543447</v>
      </c>
      <c r="AH126" s="8">
        <f t="shared" si="93"/>
        <v>0.456370617746111</v>
      </c>
      <c r="AI126" s="8">
        <f t="shared" si="94"/>
        <v>0.19750662205236283</v>
      </c>
      <c r="AJ126" s="8">
        <f t="shared" si="95"/>
        <v>0.07977016594718161</v>
      </c>
    </row>
    <row r="127" spans="1:36" ht="12.75">
      <c r="A127" s="5">
        <v>6603</v>
      </c>
      <c r="B127" s="6">
        <v>1437.0585</v>
      </c>
      <c r="C127" s="6">
        <v>708.4386</v>
      </c>
      <c r="D127" s="6">
        <v>242.3126</v>
      </c>
      <c r="E127" s="6">
        <v>1791.6725</v>
      </c>
      <c r="F127" s="6">
        <v>12.3982</v>
      </c>
      <c r="G127" s="6">
        <v>332.3941</v>
      </c>
      <c r="H127" s="6">
        <v>5.0506</v>
      </c>
      <c r="I127" s="6">
        <v>92.2867</v>
      </c>
      <c r="J127" s="6">
        <v>0</v>
      </c>
      <c r="K127" s="6">
        <v>28.3636</v>
      </c>
      <c r="L127" s="6">
        <v>0</v>
      </c>
      <c r="M127" s="7">
        <f t="shared" si="72"/>
        <v>4649.975399999998</v>
      </c>
      <c r="N127" s="7">
        <f t="shared" si="73"/>
        <v>1437.0585</v>
      </c>
      <c r="O127" s="7">
        <f t="shared" si="74"/>
        <v>708.4386</v>
      </c>
      <c r="P127" s="7">
        <f t="shared" si="75"/>
        <v>242.3126</v>
      </c>
      <c r="Q127" s="7">
        <f t="shared" si="76"/>
        <v>1896.3573999999999</v>
      </c>
      <c r="R127" s="7">
        <f t="shared" si="77"/>
        <v>332.3941</v>
      </c>
      <c r="S127" s="7">
        <f t="shared" si="78"/>
        <v>5.0506</v>
      </c>
      <c r="T127" s="7">
        <f t="shared" si="79"/>
        <v>28.3636</v>
      </c>
      <c r="U127" s="7">
        <f t="shared" si="80"/>
        <v>4649.975399999999</v>
      </c>
      <c r="V127" s="8">
        <f t="shared" si="81"/>
        <v>0.3090464736652156</v>
      </c>
      <c r="W127" s="8">
        <f t="shared" si="82"/>
        <v>0.15235319309431186</v>
      </c>
      <c r="X127" s="8">
        <f t="shared" si="83"/>
        <v>0.05211051224055939</v>
      </c>
      <c r="Y127" s="8">
        <f t="shared" si="84"/>
        <v>0.40782095320332235</v>
      </c>
      <c r="Z127" s="8">
        <f t="shared" si="85"/>
        <v>0.07148298031856255</v>
      </c>
      <c r="AA127" s="8">
        <f t="shared" si="86"/>
        <v>0.001086156283751523</v>
      </c>
      <c r="AB127" s="8">
        <f t="shared" si="87"/>
        <v>0.006099731194276857</v>
      </c>
      <c r="AC127" s="7">
        <f t="shared" si="88"/>
        <v>1465.4221</v>
      </c>
      <c r="AD127" s="7">
        <f t="shared" si="89"/>
        <v>1901.408</v>
      </c>
      <c r="AE127" s="7">
        <f t="shared" si="90"/>
        <v>950.7511999999999</v>
      </c>
      <c r="AF127" s="7">
        <f t="shared" si="91"/>
        <v>332.3941</v>
      </c>
      <c r="AG127" s="8">
        <f t="shared" si="92"/>
        <v>0.3151462048594924</v>
      </c>
      <c r="AH127" s="8">
        <f t="shared" si="93"/>
        <v>0.40890710948707387</v>
      </c>
      <c r="AI127" s="8">
        <f t="shared" si="94"/>
        <v>0.20446370533487124</v>
      </c>
      <c r="AJ127" s="8">
        <f t="shared" si="95"/>
        <v>0.07148298031856255</v>
      </c>
    </row>
    <row r="128" spans="1:36" ht="12.75">
      <c r="A128" s="5">
        <v>6604</v>
      </c>
      <c r="B128" s="6">
        <v>1555.6797</v>
      </c>
      <c r="C128" s="6">
        <v>276.8228</v>
      </c>
      <c r="D128" s="6">
        <v>223.8542</v>
      </c>
      <c r="E128" s="6">
        <v>2066.6503</v>
      </c>
      <c r="F128" s="6">
        <v>187.6984</v>
      </c>
      <c r="G128" s="6">
        <v>102.8471</v>
      </c>
      <c r="H128" s="6">
        <v>29.1552</v>
      </c>
      <c r="I128" s="6">
        <v>121.2476</v>
      </c>
      <c r="J128" s="6">
        <v>0.4591</v>
      </c>
      <c r="K128" s="6">
        <v>59</v>
      </c>
      <c r="L128" s="6">
        <v>14.8371</v>
      </c>
      <c r="M128" s="7">
        <f t="shared" si="72"/>
        <v>4638.251499999999</v>
      </c>
      <c r="N128" s="7">
        <f t="shared" si="73"/>
        <v>1555.6797</v>
      </c>
      <c r="O128" s="7">
        <f t="shared" si="74"/>
        <v>276.8228</v>
      </c>
      <c r="P128" s="7">
        <f t="shared" si="75"/>
        <v>223.8542</v>
      </c>
      <c r="Q128" s="7">
        <f t="shared" si="76"/>
        <v>2390.4334</v>
      </c>
      <c r="R128" s="7">
        <f t="shared" si="77"/>
        <v>102.8471</v>
      </c>
      <c r="S128" s="7">
        <f t="shared" si="78"/>
        <v>29.6143</v>
      </c>
      <c r="T128" s="7">
        <f t="shared" si="79"/>
        <v>59</v>
      </c>
      <c r="U128" s="7">
        <f t="shared" si="80"/>
        <v>4638.2515</v>
      </c>
      <c r="V128" s="8">
        <f t="shared" si="81"/>
        <v>0.33540218765627516</v>
      </c>
      <c r="W128" s="8">
        <f t="shared" si="82"/>
        <v>0.05968257650539216</v>
      </c>
      <c r="X128" s="8">
        <f t="shared" si="83"/>
        <v>0.04826262655226867</v>
      </c>
      <c r="Y128" s="8">
        <f t="shared" si="84"/>
        <v>0.515373821363503</v>
      </c>
      <c r="Z128" s="8">
        <f t="shared" si="85"/>
        <v>0.022173679025382732</v>
      </c>
      <c r="AA128" s="8">
        <f t="shared" si="86"/>
        <v>0.006384798237008062</v>
      </c>
      <c r="AB128" s="8">
        <f t="shared" si="87"/>
        <v>0.012720310660170108</v>
      </c>
      <c r="AC128" s="7">
        <f t="shared" si="88"/>
        <v>1614.6797</v>
      </c>
      <c r="AD128" s="7">
        <f t="shared" si="89"/>
        <v>2420.0477</v>
      </c>
      <c r="AE128" s="7">
        <f t="shared" si="90"/>
        <v>500.67699999999996</v>
      </c>
      <c r="AF128" s="7">
        <f t="shared" si="91"/>
        <v>102.8471</v>
      </c>
      <c r="AG128" s="8">
        <f t="shared" si="92"/>
        <v>0.34812249831644526</v>
      </c>
      <c r="AH128" s="8">
        <f t="shared" si="93"/>
        <v>0.5217586196005111</v>
      </c>
      <c r="AI128" s="8">
        <f t="shared" si="94"/>
        <v>0.10794520305766082</v>
      </c>
      <c r="AJ128" s="8">
        <f t="shared" si="95"/>
        <v>0.022173679025382732</v>
      </c>
    </row>
    <row r="129" spans="1:36" ht="12.75">
      <c r="A129" s="5">
        <v>6605</v>
      </c>
      <c r="B129" s="6">
        <v>678.151</v>
      </c>
      <c r="C129" s="6">
        <v>169.2212</v>
      </c>
      <c r="D129" s="6">
        <v>255.3208</v>
      </c>
      <c r="E129" s="6">
        <v>1963.8875</v>
      </c>
      <c r="F129" s="6">
        <v>54.174</v>
      </c>
      <c r="G129" s="6">
        <v>16.2996</v>
      </c>
      <c r="H129" s="6">
        <v>21.5794</v>
      </c>
      <c r="I129" s="6">
        <v>79.5753</v>
      </c>
      <c r="J129" s="6">
        <v>0.4592</v>
      </c>
      <c r="K129" s="6">
        <v>7.3464</v>
      </c>
      <c r="L129" s="6">
        <v>27.2708</v>
      </c>
      <c r="M129" s="7">
        <f t="shared" si="72"/>
        <v>3273.2851999999993</v>
      </c>
      <c r="N129" s="7">
        <f t="shared" si="73"/>
        <v>678.151</v>
      </c>
      <c r="O129" s="7">
        <f t="shared" si="74"/>
        <v>169.2212</v>
      </c>
      <c r="P129" s="7">
        <f t="shared" si="75"/>
        <v>255.3208</v>
      </c>
      <c r="Q129" s="7">
        <f t="shared" si="76"/>
        <v>2124.9076</v>
      </c>
      <c r="R129" s="7">
        <f t="shared" si="77"/>
        <v>16.2996</v>
      </c>
      <c r="S129" s="7">
        <f t="shared" si="78"/>
        <v>22.0386</v>
      </c>
      <c r="T129" s="7">
        <f t="shared" si="79"/>
        <v>7.3464</v>
      </c>
      <c r="U129" s="7">
        <f t="shared" si="80"/>
        <v>3273.2851999999993</v>
      </c>
      <c r="V129" s="8">
        <f t="shared" si="81"/>
        <v>0.20717748639806885</v>
      </c>
      <c r="W129" s="8">
        <f t="shared" si="82"/>
        <v>0.051697664474821825</v>
      </c>
      <c r="X129" s="8">
        <f t="shared" si="83"/>
        <v>0.078001391385022</v>
      </c>
      <c r="Y129" s="8">
        <f t="shared" si="84"/>
        <v>0.6491666537336864</v>
      </c>
      <c r="Z129" s="8">
        <f t="shared" si="85"/>
        <v>0.00497958442484633</v>
      </c>
      <c r="AA129" s="8">
        <f t="shared" si="86"/>
        <v>0.00673286886214498</v>
      </c>
      <c r="AB129" s="8">
        <f t="shared" si="87"/>
        <v>0.002244350721409794</v>
      </c>
      <c r="AC129" s="7">
        <f t="shared" si="88"/>
        <v>685.4974</v>
      </c>
      <c r="AD129" s="7">
        <f t="shared" si="89"/>
        <v>2146.9462</v>
      </c>
      <c r="AE129" s="7">
        <f t="shared" si="90"/>
        <v>424.54200000000003</v>
      </c>
      <c r="AF129" s="7">
        <f t="shared" si="91"/>
        <v>16.2996</v>
      </c>
      <c r="AG129" s="8">
        <f t="shared" si="92"/>
        <v>0.20942183711947865</v>
      </c>
      <c r="AH129" s="8">
        <f t="shared" si="93"/>
        <v>0.6558995225958313</v>
      </c>
      <c r="AI129" s="8">
        <f t="shared" si="94"/>
        <v>0.12969905585984384</v>
      </c>
      <c r="AJ129" s="8">
        <f t="shared" si="95"/>
        <v>0.00497958442484633</v>
      </c>
    </row>
    <row r="130" spans="1:36" ht="12.75">
      <c r="A130" s="5">
        <v>6606</v>
      </c>
      <c r="B130" s="6">
        <v>1648.7167</v>
      </c>
      <c r="C130" s="6">
        <v>549.6112</v>
      </c>
      <c r="D130" s="6">
        <v>697.1642</v>
      </c>
      <c r="E130" s="6">
        <v>2254.1974</v>
      </c>
      <c r="F130" s="6">
        <v>67.8824</v>
      </c>
      <c r="G130" s="6">
        <v>13.315</v>
      </c>
      <c r="H130" s="6">
        <v>3.9028</v>
      </c>
      <c r="I130" s="6">
        <v>245.9381</v>
      </c>
      <c r="J130" s="6">
        <v>0</v>
      </c>
      <c r="K130" s="6">
        <v>97.3377</v>
      </c>
      <c r="L130" s="6">
        <v>32.99</v>
      </c>
      <c r="M130" s="7">
        <f t="shared" si="72"/>
        <v>5611.0555</v>
      </c>
      <c r="N130" s="7">
        <f t="shared" si="73"/>
        <v>1648.7167</v>
      </c>
      <c r="O130" s="7">
        <f t="shared" si="74"/>
        <v>549.6112</v>
      </c>
      <c r="P130" s="7">
        <f t="shared" si="75"/>
        <v>697.1642</v>
      </c>
      <c r="Q130" s="7">
        <f t="shared" si="76"/>
        <v>2601.0078999999996</v>
      </c>
      <c r="R130" s="7">
        <f t="shared" si="77"/>
        <v>13.315</v>
      </c>
      <c r="S130" s="7">
        <f t="shared" si="78"/>
        <v>3.9028</v>
      </c>
      <c r="T130" s="7">
        <f t="shared" si="79"/>
        <v>97.3377</v>
      </c>
      <c r="U130" s="7">
        <f t="shared" si="80"/>
        <v>5611.0554999999995</v>
      </c>
      <c r="V130" s="8">
        <f t="shared" si="81"/>
        <v>0.2938336111628196</v>
      </c>
      <c r="W130" s="8">
        <f t="shared" si="82"/>
        <v>0.09795148167755605</v>
      </c>
      <c r="X130" s="8">
        <f t="shared" si="83"/>
        <v>0.1242483165600483</v>
      </c>
      <c r="Y130" s="8">
        <f t="shared" si="84"/>
        <v>0.46355055657531813</v>
      </c>
      <c r="Z130" s="8">
        <f t="shared" si="85"/>
        <v>0.002372993815512964</v>
      </c>
      <c r="AA130" s="8">
        <f t="shared" si="86"/>
        <v>0.0006955554084253846</v>
      </c>
      <c r="AB130" s="8">
        <f t="shared" si="87"/>
        <v>0.017347484800319658</v>
      </c>
      <c r="AC130" s="7">
        <f t="shared" si="88"/>
        <v>1746.0544</v>
      </c>
      <c r="AD130" s="7">
        <f t="shared" si="89"/>
        <v>2604.9106999999995</v>
      </c>
      <c r="AE130" s="7">
        <f t="shared" si="90"/>
        <v>1246.7754</v>
      </c>
      <c r="AF130" s="7">
        <f t="shared" si="91"/>
        <v>13.315</v>
      </c>
      <c r="AG130" s="8">
        <f t="shared" si="92"/>
        <v>0.3111810959631392</v>
      </c>
      <c r="AH130" s="8">
        <f t="shared" si="93"/>
        <v>0.4642461119837435</v>
      </c>
      <c r="AI130" s="8">
        <f t="shared" si="94"/>
        <v>0.22219979823760433</v>
      </c>
      <c r="AJ130" s="8">
        <f t="shared" si="95"/>
        <v>0.002372993815512964</v>
      </c>
    </row>
    <row r="131" spans="1:36" ht="12.75">
      <c r="A131" s="5">
        <v>6900</v>
      </c>
      <c r="B131" s="6">
        <v>10248.4525</v>
      </c>
      <c r="C131" s="6">
        <v>1059.2307</v>
      </c>
      <c r="D131" s="6">
        <v>1350.6071</v>
      </c>
      <c r="E131" s="6">
        <v>13075.1645</v>
      </c>
      <c r="F131" s="6">
        <v>886.7799</v>
      </c>
      <c r="G131" s="6">
        <v>966.053</v>
      </c>
      <c r="H131" s="6">
        <v>19.5399</v>
      </c>
      <c r="I131" s="6">
        <v>302.9836</v>
      </c>
      <c r="J131" s="6">
        <v>4.5919</v>
      </c>
      <c r="K131" s="6">
        <v>683.1667</v>
      </c>
      <c r="L131" s="6">
        <v>62.1516</v>
      </c>
      <c r="M131" s="7">
        <f aca="true" t="shared" si="96" ref="M131:M162">SUM(B131:L131)</f>
        <v>28658.721400000002</v>
      </c>
      <c r="N131" s="7">
        <f aca="true" t="shared" si="97" ref="N131:N162">B131</f>
        <v>10248.4525</v>
      </c>
      <c r="O131" s="7">
        <f aca="true" t="shared" si="98" ref="O131:O162">C131</f>
        <v>1059.2307</v>
      </c>
      <c r="P131" s="7">
        <f aca="true" t="shared" si="99" ref="P131:P162">D131</f>
        <v>1350.6071</v>
      </c>
      <c r="Q131" s="7">
        <f aca="true" t="shared" si="100" ref="Q131:Q162">E131+F131+I131+L131</f>
        <v>14327.0796</v>
      </c>
      <c r="R131" s="7">
        <f aca="true" t="shared" si="101" ref="R131:R162">G131</f>
        <v>966.053</v>
      </c>
      <c r="S131" s="7">
        <f aca="true" t="shared" si="102" ref="S131:S162">H131+J131</f>
        <v>24.1318</v>
      </c>
      <c r="T131" s="7">
        <f aca="true" t="shared" si="103" ref="T131:T162">K131</f>
        <v>683.1667</v>
      </c>
      <c r="U131" s="7">
        <f aca="true" t="shared" si="104" ref="U131:U162">SUM(N131:T131)</f>
        <v>28658.7214</v>
      </c>
      <c r="V131" s="8">
        <f aca="true" t="shared" si="105" ref="V131:V162">N131/$U131</f>
        <v>0.3576032704655135</v>
      </c>
      <c r="W131" s="8">
        <f aca="true" t="shared" si="106" ref="W131:W162">O131/$U131</f>
        <v>0.03696015203246297</v>
      </c>
      <c r="X131" s="8">
        <f aca="true" t="shared" si="107" ref="X131:X162">P131/$U131</f>
        <v>0.047127262976917036</v>
      </c>
      <c r="Y131" s="8">
        <f aca="true" t="shared" si="108" ref="Y131:Y162">Q131/$U131</f>
        <v>0.4999204046835111</v>
      </c>
      <c r="Z131" s="8">
        <f aca="true" t="shared" si="109" ref="Z131:Z162">R131/$U131</f>
        <v>0.033708866020798825</v>
      </c>
      <c r="AA131" s="8">
        <f aca="true" t="shared" si="110" ref="AA131:AA162">S131/$U131</f>
        <v>0.0008420403570411903</v>
      </c>
      <c r="AB131" s="8">
        <f aca="true" t="shared" si="111" ref="AB131:AB162">T131/$U131</f>
        <v>0.023838003463755367</v>
      </c>
      <c r="AC131" s="7">
        <f aca="true" t="shared" si="112" ref="AC131:AC162">B131+K131</f>
        <v>10931.6192</v>
      </c>
      <c r="AD131" s="7">
        <f aca="true" t="shared" si="113" ref="AD131:AD162">E131+F131+H131+I131+J131+L131</f>
        <v>14351.211399999998</v>
      </c>
      <c r="AE131" s="7">
        <f aca="true" t="shared" si="114" ref="AE131:AE162">C131+D131</f>
        <v>2409.8378000000002</v>
      </c>
      <c r="AF131" s="7">
        <f aca="true" t="shared" si="115" ref="AF131:AF162">G131</f>
        <v>966.053</v>
      </c>
      <c r="AG131" s="8">
        <f aca="true" t="shared" si="116" ref="AG131:AG162">AC131/$U131</f>
        <v>0.38144127392926885</v>
      </c>
      <c r="AH131" s="8">
        <f aca="true" t="shared" si="117" ref="AH131:AH162">AD131/$U131</f>
        <v>0.5007624450405522</v>
      </c>
      <c r="AI131" s="8">
        <f aca="true" t="shared" si="118" ref="AI131:AI162">AE131/$U131</f>
        <v>0.08408741500938002</v>
      </c>
      <c r="AJ131" s="8">
        <f aca="true" t="shared" si="119" ref="AJ131:AJ162">AF131/$U131</f>
        <v>0.033708866020798825</v>
      </c>
    </row>
    <row r="132" spans="1:36" ht="12.75">
      <c r="A132" s="5">
        <v>6913</v>
      </c>
      <c r="B132" s="6">
        <v>1532.6469</v>
      </c>
      <c r="C132" s="6">
        <v>268.293</v>
      </c>
      <c r="D132" s="6">
        <v>178.5474</v>
      </c>
      <c r="E132" s="6">
        <v>1403.3172</v>
      </c>
      <c r="F132" s="6">
        <v>6.6577</v>
      </c>
      <c r="G132" s="6">
        <v>64.2792</v>
      </c>
      <c r="H132" s="6">
        <v>0.2296</v>
      </c>
      <c r="I132" s="6">
        <v>77.368</v>
      </c>
      <c r="J132" s="6">
        <v>0</v>
      </c>
      <c r="K132" s="6">
        <v>40.5483</v>
      </c>
      <c r="L132" s="6">
        <v>0</v>
      </c>
      <c r="M132" s="7">
        <f t="shared" si="96"/>
        <v>3571.8873</v>
      </c>
      <c r="N132" s="7">
        <f t="shared" si="97"/>
        <v>1532.6469</v>
      </c>
      <c r="O132" s="7">
        <f t="shared" si="98"/>
        <v>268.293</v>
      </c>
      <c r="P132" s="7">
        <f t="shared" si="99"/>
        <v>178.5474</v>
      </c>
      <c r="Q132" s="7">
        <f t="shared" si="100"/>
        <v>1487.3428999999999</v>
      </c>
      <c r="R132" s="7">
        <f t="shared" si="101"/>
        <v>64.2792</v>
      </c>
      <c r="S132" s="7">
        <f t="shared" si="102"/>
        <v>0.2296</v>
      </c>
      <c r="T132" s="7">
        <f t="shared" si="103"/>
        <v>40.5483</v>
      </c>
      <c r="U132" s="7">
        <f t="shared" si="104"/>
        <v>3571.8872999999994</v>
      </c>
      <c r="V132" s="8">
        <f t="shared" si="105"/>
        <v>0.429086018475443</v>
      </c>
      <c r="W132" s="8">
        <f t="shared" si="106"/>
        <v>0.07511239226388808</v>
      </c>
      <c r="X132" s="8">
        <f t="shared" si="107"/>
        <v>0.04998685148884738</v>
      </c>
      <c r="Y132" s="8">
        <f t="shared" si="108"/>
        <v>0.4164025275937458</v>
      </c>
      <c r="Z132" s="8">
        <f t="shared" si="109"/>
        <v>0.017995864539175135</v>
      </c>
      <c r="AA132" s="8">
        <f t="shared" si="110"/>
        <v>6.427974365260629E-05</v>
      </c>
      <c r="AB132" s="8">
        <f t="shared" si="111"/>
        <v>0.011352065895248151</v>
      </c>
      <c r="AC132" s="7">
        <f t="shared" si="112"/>
        <v>1573.1951999999999</v>
      </c>
      <c r="AD132" s="7">
        <f t="shared" si="113"/>
        <v>1487.5724999999998</v>
      </c>
      <c r="AE132" s="7">
        <f t="shared" si="114"/>
        <v>446.84040000000005</v>
      </c>
      <c r="AF132" s="7">
        <f t="shared" si="115"/>
        <v>64.2792</v>
      </c>
      <c r="AG132" s="8">
        <f t="shared" si="116"/>
        <v>0.44043808437069115</v>
      </c>
      <c r="AH132" s="8">
        <f t="shared" si="117"/>
        <v>0.4164668073373984</v>
      </c>
      <c r="AI132" s="8">
        <f t="shared" si="118"/>
        <v>0.12509924375273546</v>
      </c>
      <c r="AJ132" s="8">
        <f t="shared" si="119"/>
        <v>0.017995864539175135</v>
      </c>
    </row>
    <row r="133" spans="1:36" ht="12.75">
      <c r="A133" s="5">
        <v>6915</v>
      </c>
      <c r="B133" s="6">
        <v>1164.6855</v>
      </c>
      <c r="C133" s="6">
        <v>193.4565</v>
      </c>
      <c r="D133" s="6">
        <v>215.6098</v>
      </c>
      <c r="E133" s="6">
        <v>1628.9801</v>
      </c>
      <c r="F133" s="6">
        <v>14.2333</v>
      </c>
      <c r="G133" s="6">
        <v>11.249</v>
      </c>
      <c r="H133" s="6">
        <v>4.8209</v>
      </c>
      <c r="I133" s="6">
        <v>73.3709</v>
      </c>
      <c r="J133" s="6">
        <v>0.2296</v>
      </c>
      <c r="K133" s="6">
        <v>134.2862</v>
      </c>
      <c r="L133" s="6">
        <v>0.4591</v>
      </c>
      <c r="M133" s="7">
        <f t="shared" si="96"/>
        <v>3441.3808999999997</v>
      </c>
      <c r="N133" s="7">
        <f t="shared" si="97"/>
        <v>1164.6855</v>
      </c>
      <c r="O133" s="7">
        <f t="shared" si="98"/>
        <v>193.4565</v>
      </c>
      <c r="P133" s="7">
        <f t="shared" si="99"/>
        <v>215.6098</v>
      </c>
      <c r="Q133" s="7">
        <f t="shared" si="100"/>
        <v>1717.0434</v>
      </c>
      <c r="R133" s="7">
        <f t="shared" si="101"/>
        <v>11.249</v>
      </c>
      <c r="S133" s="7">
        <f t="shared" si="102"/>
        <v>5.0504999999999995</v>
      </c>
      <c r="T133" s="7">
        <f t="shared" si="103"/>
        <v>134.2862</v>
      </c>
      <c r="U133" s="7">
        <f t="shared" si="104"/>
        <v>3441.3808999999997</v>
      </c>
      <c r="V133" s="8">
        <f t="shared" si="105"/>
        <v>0.3384355100012324</v>
      </c>
      <c r="W133" s="8">
        <f t="shared" si="106"/>
        <v>0.05621478866230705</v>
      </c>
      <c r="X133" s="8">
        <f t="shared" si="107"/>
        <v>0.06265211735207807</v>
      </c>
      <c r="Y133" s="8">
        <f t="shared" si="108"/>
        <v>0.498940236461474</v>
      </c>
      <c r="Z133" s="8">
        <f t="shared" si="109"/>
        <v>0.003268745985078258</v>
      </c>
      <c r="AA133" s="8">
        <f t="shared" si="110"/>
        <v>0.00146757948241068</v>
      </c>
      <c r="AB133" s="8">
        <f t="shared" si="111"/>
        <v>0.03902102205541968</v>
      </c>
      <c r="AC133" s="7">
        <f t="shared" si="112"/>
        <v>1298.9717</v>
      </c>
      <c r="AD133" s="7">
        <f t="shared" si="113"/>
        <v>1722.0939</v>
      </c>
      <c r="AE133" s="7">
        <f t="shared" si="114"/>
        <v>409.0663</v>
      </c>
      <c r="AF133" s="7">
        <f t="shared" si="115"/>
        <v>11.249</v>
      </c>
      <c r="AG133" s="8">
        <f t="shared" si="116"/>
        <v>0.3774565320566521</v>
      </c>
      <c r="AH133" s="8">
        <f t="shared" si="117"/>
        <v>0.5004078159438847</v>
      </c>
      <c r="AI133" s="8">
        <f t="shared" si="118"/>
        <v>0.11886690601438511</v>
      </c>
      <c r="AJ133" s="8">
        <f t="shared" si="119"/>
        <v>0.003268745985078258</v>
      </c>
    </row>
    <row r="134" spans="1:36" ht="12.75">
      <c r="A134" s="5">
        <v>6916</v>
      </c>
      <c r="B134" s="6">
        <v>2483.6483</v>
      </c>
      <c r="C134" s="6">
        <v>836.6858</v>
      </c>
      <c r="D134" s="6">
        <v>1507.945</v>
      </c>
      <c r="E134" s="6">
        <v>5560.7412</v>
      </c>
      <c r="F134" s="6">
        <v>117.1825</v>
      </c>
      <c r="G134" s="6">
        <v>100.7811</v>
      </c>
      <c r="H134" s="6">
        <v>35.3536</v>
      </c>
      <c r="I134" s="6">
        <v>353.93</v>
      </c>
      <c r="J134" s="6">
        <v>0</v>
      </c>
      <c r="K134" s="6">
        <v>91.2443</v>
      </c>
      <c r="L134" s="6">
        <v>47.6767</v>
      </c>
      <c r="M134" s="7">
        <f t="shared" si="96"/>
        <v>11135.188500000002</v>
      </c>
      <c r="N134" s="7">
        <f t="shared" si="97"/>
        <v>2483.6483</v>
      </c>
      <c r="O134" s="7">
        <f t="shared" si="98"/>
        <v>836.6858</v>
      </c>
      <c r="P134" s="7">
        <f t="shared" si="99"/>
        <v>1507.945</v>
      </c>
      <c r="Q134" s="7">
        <f t="shared" si="100"/>
        <v>6079.530400000001</v>
      </c>
      <c r="R134" s="7">
        <f t="shared" si="101"/>
        <v>100.7811</v>
      </c>
      <c r="S134" s="7">
        <f t="shared" si="102"/>
        <v>35.3536</v>
      </c>
      <c r="T134" s="7">
        <f t="shared" si="103"/>
        <v>91.2443</v>
      </c>
      <c r="U134" s="7">
        <f t="shared" si="104"/>
        <v>11135.1885</v>
      </c>
      <c r="V134" s="8">
        <f t="shared" si="105"/>
        <v>0.22304501625634804</v>
      </c>
      <c r="W134" s="8">
        <f t="shared" si="106"/>
        <v>0.07513889863651611</v>
      </c>
      <c r="X134" s="8">
        <f t="shared" si="107"/>
        <v>0.13542159614091848</v>
      </c>
      <c r="Y134" s="8">
        <f t="shared" si="108"/>
        <v>0.5459746280900409</v>
      </c>
      <c r="Z134" s="8">
        <f t="shared" si="109"/>
        <v>0.009050686479173656</v>
      </c>
      <c r="AA134" s="8">
        <f t="shared" si="110"/>
        <v>0.0031749440074588767</v>
      </c>
      <c r="AB134" s="8">
        <f t="shared" si="111"/>
        <v>0.008194230389543922</v>
      </c>
      <c r="AC134" s="7">
        <f t="shared" si="112"/>
        <v>2574.8925999999997</v>
      </c>
      <c r="AD134" s="7">
        <f t="shared" si="113"/>
        <v>6114.884000000001</v>
      </c>
      <c r="AE134" s="7">
        <f t="shared" si="114"/>
        <v>2344.6308</v>
      </c>
      <c r="AF134" s="7">
        <f t="shared" si="115"/>
        <v>100.7811</v>
      </c>
      <c r="AG134" s="8">
        <f t="shared" si="116"/>
        <v>0.23123924664589196</v>
      </c>
      <c r="AH134" s="8">
        <f t="shared" si="117"/>
        <v>0.5491495720974998</v>
      </c>
      <c r="AI134" s="8">
        <f t="shared" si="118"/>
        <v>0.2105604947774346</v>
      </c>
      <c r="AJ134" s="8">
        <f t="shared" si="119"/>
        <v>0.009050686479173656</v>
      </c>
    </row>
    <row r="135" spans="1:36" ht="12.75">
      <c r="A135" s="5">
        <v>6917</v>
      </c>
      <c r="B135" s="6">
        <v>1117.9244</v>
      </c>
      <c r="C135" s="6">
        <v>152.5348</v>
      </c>
      <c r="D135" s="6">
        <v>680.2224</v>
      </c>
      <c r="E135" s="6">
        <v>2908.3353</v>
      </c>
      <c r="F135" s="6">
        <v>161.9652</v>
      </c>
      <c r="G135" s="6">
        <v>132.2421</v>
      </c>
      <c r="H135" s="6">
        <v>43.1592</v>
      </c>
      <c r="I135" s="6">
        <v>145.3137</v>
      </c>
      <c r="J135" s="6">
        <v>0</v>
      </c>
      <c r="K135" s="6">
        <v>45.8726</v>
      </c>
      <c r="L135" s="6">
        <v>33.2287</v>
      </c>
      <c r="M135" s="7">
        <f t="shared" si="96"/>
        <v>5420.7984</v>
      </c>
      <c r="N135" s="7">
        <f t="shared" si="97"/>
        <v>1117.9244</v>
      </c>
      <c r="O135" s="7">
        <f t="shared" si="98"/>
        <v>152.5348</v>
      </c>
      <c r="P135" s="7">
        <f t="shared" si="99"/>
        <v>680.2224</v>
      </c>
      <c r="Q135" s="7">
        <f t="shared" si="100"/>
        <v>3248.8429000000006</v>
      </c>
      <c r="R135" s="7">
        <f t="shared" si="101"/>
        <v>132.2421</v>
      </c>
      <c r="S135" s="7">
        <f t="shared" si="102"/>
        <v>43.1592</v>
      </c>
      <c r="T135" s="7">
        <f t="shared" si="103"/>
        <v>45.8726</v>
      </c>
      <c r="U135" s="7">
        <f t="shared" si="104"/>
        <v>5420.798400000001</v>
      </c>
      <c r="V135" s="8">
        <f t="shared" si="105"/>
        <v>0.20622873560470353</v>
      </c>
      <c r="W135" s="8">
        <f t="shared" si="106"/>
        <v>0.028138807006731697</v>
      </c>
      <c r="X135" s="8">
        <f t="shared" si="107"/>
        <v>0.12548380327148856</v>
      </c>
      <c r="Y135" s="8">
        <f t="shared" si="108"/>
        <v>0.5993292242707274</v>
      </c>
      <c r="Z135" s="8">
        <f t="shared" si="109"/>
        <v>0.024395317855760875</v>
      </c>
      <c r="AA135" s="8">
        <f t="shared" si="110"/>
        <v>0.007961779209497994</v>
      </c>
      <c r="AB135" s="8">
        <f t="shared" si="111"/>
        <v>0.008462332781089958</v>
      </c>
      <c r="AC135" s="7">
        <f t="shared" si="112"/>
        <v>1163.797</v>
      </c>
      <c r="AD135" s="7">
        <f t="shared" si="113"/>
        <v>3292.0021000000006</v>
      </c>
      <c r="AE135" s="7">
        <f t="shared" si="114"/>
        <v>832.7572</v>
      </c>
      <c r="AF135" s="7">
        <f t="shared" si="115"/>
        <v>132.2421</v>
      </c>
      <c r="AG135" s="8">
        <f t="shared" si="116"/>
        <v>0.2146910683857935</v>
      </c>
      <c r="AH135" s="8">
        <f t="shared" si="117"/>
        <v>0.6072910034802254</v>
      </c>
      <c r="AI135" s="8">
        <f t="shared" si="118"/>
        <v>0.15362261027822025</v>
      </c>
      <c r="AJ135" s="8">
        <f t="shared" si="119"/>
        <v>0.024395317855760875</v>
      </c>
    </row>
    <row r="136" spans="1:36" ht="12.75">
      <c r="A136" s="5">
        <v>6918</v>
      </c>
      <c r="B136" s="6">
        <v>1124.4246</v>
      </c>
      <c r="C136" s="6">
        <v>272.1819</v>
      </c>
      <c r="D136" s="6">
        <v>250.1273</v>
      </c>
      <c r="E136" s="6">
        <v>4240.4231</v>
      </c>
      <c r="F136" s="6">
        <v>226.2875</v>
      </c>
      <c r="G136" s="6">
        <v>175.7027</v>
      </c>
      <c r="H136" s="6">
        <v>0.2296</v>
      </c>
      <c r="I136" s="6">
        <v>77.2055</v>
      </c>
      <c r="J136" s="6">
        <v>0</v>
      </c>
      <c r="K136" s="6">
        <v>171.0259</v>
      </c>
      <c r="L136" s="6">
        <v>0</v>
      </c>
      <c r="M136" s="7">
        <f t="shared" si="96"/>
        <v>6537.6080999999995</v>
      </c>
      <c r="N136" s="7">
        <f t="shared" si="97"/>
        <v>1124.4246</v>
      </c>
      <c r="O136" s="7">
        <f t="shared" si="98"/>
        <v>272.1819</v>
      </c>
      <c r="P136" s="7">
        <f t="shared" si="99"/>
        <v>250.1273</v>
      </c>
      <c r="Q136" s="7">
        <f t="shared" si="100"/>
        <v>4543.9161</v>
      </c>
      <c r="R136" s="7">
        <f t="shared" si="101"/>
        <v>175.7027</v>
      </c>
      <c r="S136" s="7">
        <f t="shared" si="102"/>
        <v>0.2296</v>
      </c>
      <c r="T136" s="7">
        <f t="shared" si="103"/>
        <v>171.0259</v>
      </c>
      <c r="U136" s="7">
        <f t="shared" si="104"/>
        <v>6537.6080999999995</v>
      </c>
      <c r="V136" s="8">
        <f t="shared" si="105"/>
        <v>0.171993270749894</v>
      </c>
      <c r="W136" s="8">
        <f t="shared" si="106"/>
        <v>0.041633254217241934</v>
      </c>
      <c r="X136" s="8">
        <f t="shared" si="107"/>
        <v>0.03825975741800736</v>
      </c>
      <c r="Y136" s="8">
        <f t="shared" si="108"/>
        <v>0.695042595165654</v>
      </c>
      <c r="Z136" s="8">
        <f t="shared" si="109"/>
        <v>0.026875685619638167</v>
      </c>
      <c r="AA136" s="8">
        <f t="shared" si="110"/>
        <v>3.5119878170733425E-05</v>
      </c>
      <c r="AB136" s="8">
        <f t="shared" si="111"/>
        <v>0.026160316951393894</v>
      </c>
      <c r="AC136" s="7">
        <f t="shared" si="112"/>
        <v>1295.4505000000001</v>
      </c>
      <c r="AD136" s="7">
        <f t="shared" si="113"/>
        <v>4544.1457</v>
      </c>
      <c r="AE136" s="7">
        <f t="shared" si="114"/>
        <v>522.3091999999999</v>
      </c>
      <c r="AF136" s="7">
        <f t="shared" si="115"/>
        <v>175.7027</v>
      </c>
      <c r="AG136" s="8">
        <f t="shared" si="116"/>
        <v>0.1981535877012879</v>
      </c>
      <c r="AH136" s="8">
        <f t="shared" si="117"/>
        <v>0.6950777150438248</v>
      </c>
      <c r="AI136" s="8">
        <f t="shared" si="118"/>
        <v>0.07989301163524928</v>
      </c>
      <c r="AJ136" s="8">
        <f t="shared" si="119"/>
        <v>0.026875685619638167</v>
      </c>
    </row>
    <row r="137" spans="1:36" ht="12.75">
      <c r="A137" s="5">
        <v>6919</v>
      </c>
      <c r="B137" s="6">
        <v>1320.6067</v>
      </c>
      <c r="C137" s="6">
        <v>280.8986</v>
      </c>
      <c r="D137" s="6">
        <v>709.8838</v>
      </c>
      <c r="E137" s="6">
        <v>3954.2024</v>
      </c>
      <c r="F137" s="6">
        <v>157.8408</v>
      </c>
      <c r="G137" s="6">
        <v>26.8596</v>
      </c>
      <c r="H137" s="6">
        <v>7.3203</v>
      </c>
      <c r="I137" s="6">
        <v>315.4893</v>
      </c>
      <c r="J137" s="6">
        <v>2.066</v>
      </c>
      <c r="K137" s="6">
        <v>99.2803</v>
      </c>
      <c r="L137" s="6">
        <v>0</v>
      </c>
      <c r="M137" s="7">
        <f t="shared" si="96"/>
        <v>6874.447800000001</v>
      </c>
      <c r="N137" s="7">
        <f t="shared" si="97"/>
        <v>1320.6067</v>
      </c>
      <c r="O137" s="7">
        <f t="shared" si="98"/>
        <v>280.8986</v>
      </c>
      <c r="P137" s="7">
        <f t="shared" si="99"/>
        <v>709.8838</v>
      </c>
      <c r="Q137" s="7">
        <f t="shared" si="100"/>
        <v>4427.5325</v>
      </c>
      <c r="R137" s="7">
        <f t="shared" si="101"/>
        <v>26.8596</v>
      </c>
      <c r="S137" s="7">
        <f t="shared" si="102"/>
        <v>9.386299999999999</v>
      </c>
      <c r="T137" s="7">
        <f t="shared" si="103"/>
        <v>99.2803</v>
      </c>
      <c r="U137" s="7">
        <f t="shared" si="104"/>
        <v>6874.4478</v>
      </c>
      <c r="V137" s="8">
        <f t="shared" si="105"/>
        <v>0.19210367704006714</v>
      </c>
      <c r="W137" s="8">
        <f t="shared" si="106"/>
        <v>0.04086126015823409</v>
      </c>
      <c r="X137" s="8">
        <f t="shared" si="107"/>
        <v>0.10326411962863402</v>
      </c>
      <c r="Y137" s="8">
        <f t="shared" si="108"/>
        <v>0.6440564578874248</v>
      </c>
      <c r="Z137" s="8">
        <f t="shared" si="109"/>
        <v>0.003907164732562228</v>
      </c>
      <c r="AA137" s="8">
        <f t="shared" si="110"/>
        <v>0.0013653896680981415</v>
      </c>
      <c r="AB137" s="8">
        <f t="shared" si="111"/>
        <v>0.01444193088497959</v>
      </c>
      <c r="AC137" s="7">
        <f t="shared" si="112"/>
        <v>1419.887</v>
      </c>
      <c r="AD137" s="7">
        <f t="shared" si="113"/>
        <v>4436.9188</v>
      </c>
      <c r="AE137" s="7">
        <f t="shared" si="114"/>
        <v>990.7823999999999</v>
      </c>
      <c r="AF137" s="7">
        <f t="shared" si="115"/>
        <v>26.8596</v>
      </c>
      <c r="AG137" s="8">
        <f t="shared" si="116"/>
        <v>0.20654560792504673</v>
      </c>
      <c r="AH137" s="8">
        <f t="shared" si="117"/>
        <v>0.645421847555523</v>
      </c>
      <c r="AI137" s="8">
        <f t="shared" si="118"/>
        <v>0.14412537978686812</v>
      </c>
      <c r="AJ137" s="8">
        <f t="shared" si="119"/>
        <v>0.003907164732562228</v>
      </c>
    </row>
    <row r="138" spans="1:36" ht="12.75">
      <c r="A138" s="5">
        <v>6920</v>
      </c>
      <c r="B138" s="6">
        <v>1600.3432</v>
      </c>
      <c r="C138" s="6">
        <v>273.8029</v>
      </c>
      <c r="D138" s="6">
        <v>1035.2363</v>
      </c>
      <c r="E138" s="6">
        <v>6450.5698</v>
      </c>
      <c r="F138" s="6">
        <v>109.0708</v>
      </c>
      <c r="G138" s="6">
        <v>58.5402</v>
      </c>
      <c r="H138" s="6">
        <v>9.1828</v>
      </c>
      <c r="I138" s="6">
        <v>260.5363</v>
      </c>
      <c r="J138" s="6">
        <v>0.4591</v>
      </c>
      <c r="K138" s="6">
        <v>53.5397</v>
      </c>
      <c r="L138" s="6">
        <v>65.9694</v>
      </c>
      <c r="M138" s="7">
        <f t="shared" si="96"/>
        <v>9917.250499999998</v>
      </c>
      <c r="N138" s="7">
        <f t="shared" si="97"/>
        <v>1600.3432</v>
      </c>
      <c r="O138" s="7">
        <f t="shared" si="98"/>
        <v>273.8029</v>
      </c>
      <c r="P138" s="7">
        <f t="shared" si="99"/>
        <v>1035.2363</v>
      </c>
      <c r="Q138" s="7">
        <f t="shared" si="100"/>
        <v>6886.1463</v>
      </c>
      <c r="R138" s="7">
        <f t="shared" si="101"/>
        <v>58.5402</v>
      </c>
      <c r="S138" s="7">
        <f t="shared" si="102"/>
        <v>9.6419</v>
      </c>
      <c r="T138" s="7">
        <f t="shared" si="103"/>
        <v>53.5397</v>
      </c>
      <c r="U138" s="7">
        <f t="shared" si="104"/>
        <v>9917.2505</v>
      </c>
      <c r="V138" s="8">
        <f t="shared" si="105"/>
        <v>0.1613696457500998</v>
      </c>
      <c r="W138" s="8">
        <f t="shared" si="106"/>
        <v>0.027608751034371878</v>
      </c>
      <c r="X138" s="8">
        <f t="shared" si="107"/>
        <v>0.1043874307702523</v>
      </c>
      <c r="Y138" s="8">
        <f t="shared" si="108"/>
        <v>0.6943604278222074</v>
      </c>
      <c r="Z138" s="8">
        <f t="shared" si="109"/>
        <v>0.00590286592034758</v>
      </c>
      <c r="AA138" s="8">
        <f t="shared" si="110"/>
        <v>0.0009722351976487837</v>
      </c>
      <c r="AB138" s="8">
        <f t="shared" si="111"/>
        <v>0.005398643505072298</v>
      </c>
      <c r="AC138" s="7">
        <f t="shared" si="112"/>
        <v>1653.8829</v>
      </c>
      <c r="AD138" s="7">
        <f t="shared" si="113"/>
        <v>6895.7882</v>
      </c>
      <c r="AE138" s="7">
        <f t="shared" si="114"/>
        <v>1309.0392000000002</v>
      </c>
      <c r="AF138" s="7">
        <f t="shared" si="115"/>
        <v>58.5402</v>
      </c>
      <c r="AG138" s="8">
        <f t="shared" si="116"/>
        <v>0.1667682892551721</v>
      </c>
      <c r="AH138" s="8">
        <f t="shared" si="117"/>
        <v>0.6953326630198562</v>
      </c>
      <c r="AI138" s="8">
        <f t="shared" si="118"/>
        <v>0.1319961818046242</v>
      </c>
      <c r="AJ138" s="8">
        <f t="shared" si="119"/>
        <v>0.00590286592034758</v>
      </c>
    </row>
    <row r="139" spans="1:36" ht="12.75">
      <c r="A139" s="5">
        <v>7000</v>
      </c>
      <c r="B139" s="6">
        <v>16380.7618</v>
      </c>
      <c r="C139" s="6">
        <v>4197.8547</v>
      </c>
      <c r="D139" s="6">
        <v>518.4607</v>
      </c>
      <c r="E139" s="6">
        <v>1670.1446999999998</v>
      </c>
      <c r="F139" s="6">
        <v>484.6133</v>
      </c>
      <c r="G139" s="6">
        <v>543.6596999999999</v>
      </c>
      <c r="H139" s="6">
        <v>16.2907</v>
      </c>
      <c r="I139" s="6">
        <v>91.03639999999999</v>
      </c>
      <c r="J139" s="6">
        <v>624.2538</v>
      </c>
      <c r="K139" s="6">
        <v>683.1065</v>
      </c>
      <c r="L139" s="6">
        <v>0</v>
      </c>
      <c r="M139" s="7">
        <f t="shared" si="96"/>
        <v>25210.182300000004</v>
      </c>
      <c r="N139" s="7">
        <f t="shared" si="97"/>
        <v>16380.7618</v>
      </c>
      <c r="O139" s="7">
        <f t="shared" si="98"/>
        <v>4197.8547</v>
      </c>
      <c r="P139" s="7">
        <f t="shared" si="99"/>
        <v>518.4607</v>
      </c>
      <c r="Q139" s="7">
        <f t="shared" si="100"/>
        <v>2245.7943999999998</v>
      </c>
      <c r="R139" s="7">
        <f t="shared" si="101"/>
        <v>543.6596999999999</v>
      </c>
      <c r="S139" s="7">
        <f t="shared" si="102"/>
        <v>640.5445</v>
      </c>
      <c r="T139" s="7">
        <f t="shared" si="103"/>
        <v>683.1065</v>
      </c>
      <c r="U139" s="7">
        <f t="shared" si="104"/>
        <v>25210.1823</v>
      </c>
      <c r="V139" s="8">
        <f t="shared" si="105"/>
        <v>0.649767685337206</v>
      </c>
      <c r="W139" s="8">
        <f t="shared" si="106"/>
        <v>0.16651425404408915</v>
      </c>
      <c r="X139" s="8">
        <f t="shared" si="107"/>
        <v>0.020565527604296616</v>
      </c>
      <c r="Y139" s="8">
        <f t="shared" si="108"/>
        <v>0.08908283063070115</v>
      </c>
      <c r="Z139" s="8">
        <f t="shared" si="109"/>
        <v>0.02156508404145891</v>
      </c>
      <c r="AA139" s="8">
        <f t="shared" si="110"/>
        <v>0.025408166128175914</v>
      </c>
      <c r="AB139" s="8">
        <f t="shared" si="111"/>
        <v>0.027096452214072246</v>
      </c>
      <c r="AC139" s="7">
        <f t="shared" si="112"/>
        <v>17063.868300000002</v>
      </c>
      <c r="AD139" s="7">
        <f t="shared" si="113"/>
        <v>2886.3388999999997</v>
      </c>
      <c r="AE139" s="7">
        <f t="shared" si="114"/>
        <v>4716.3153999999995</v>
      </c>
      <c r="AF139" s="7">
        <f t="shared" si="115"/>
        <v>543.6596999999999</v>
      </c>
      <c r="AG139" s="8">
        <f t="shared" si="116"/>
        <v>0.6768641375512783</v>
      </c>
      <c r="AH139" s="8">
        <f t="shared" si="117"/>
        <v>0.11449099675887706</v>
      </c>
      <c r="AI139" s="8">
        <f t="shared" si="118"/>
        <v>0.18707978164838576</v>
      </c>
      <c r="AJ139" s="8">
        <f t="shared" si="119"/>
        <v>0.02156508404145891</v>
      </c>
    </row>
    <row r="140" spans="1:36" ht="12.75">
      <c r="A140" s="5">
        <v>7101</v>
      </c>
      <c r="B140" s="6">
        <v>1378.1336</v>
      </c>
      <c r="C140" s="6">
        <v>150.1264</v>
      </c>
      <c r="D140" s="6">
        <v>50.3318</v>
      </c>
      <c r="E140" s="6">
        <v>26.1731</v>
      </c>
      <c r="F140" s="6">
        <v>2.5254</v>
      </c>
      <c r="G140" s="6">
        <v>246.0599</v>
      </c>
      <c r="H140" s="6">
        <v>2.0661</v>
      </c>
      <c r="I140" s="6">
        <v>1.148</v>
      </c>
      <c r="J140" s="6">
        <v>537.7697</v>
      </c>
      <c r="K140" s="6">
        <v>153.9903</v>
      </c>
      <c r="L140" s="6">
        <v>0</v>
      </c>
      <c r="M140" s="7">
        <f t="shared" si="96"/>
        <v>2548.3242999999993</v>
      </c>
      <c r="N140" s="7">
        <f t="shared" si="97"/>
        <v>1378.1336</v>
      </c>
      <c r="O140" s="7">
        <f t="shared" si="98"/>
        <v>150.1264</v>
      </c>
      <c r="P140" s="7">
        <f t="shared" si="99"/>
        <v>50.3318</v>
      </c>
      <c r="Q140" s="7">
        <f t="shared" si="100"/>
        <v>29.846500000000002</v>
      </c>
      <c r="R140" s="7">
        <f t="shared" si="101"/>
        <v>246.0599</v>
      </c>
      <c r="S140" s="7">
        <f t="shared" si="102"/>
        <v>539.8358</v>
      </c>
      <c r="T140" s="7">
        <f t="shared" si="103"/>
        <v>153.9903</v>
      </c>
      <c r="U140" s="7">
        <f t="shared" si="104"/>
        <v>2548.3242999999998</v>
      </c>
      <c r="V140" s="8">
        <f t="shared" si="105"/>
        <v>0.5407999288002708</v>
      </c>
      <c r="W140" s="8">
        <f t="shared" si="106"/>
        <v>0.05891181118509917</v>
      </c>
      <c r="X140" s="8">
        <f t="shared" si="107"/>
        <v>0.019750939862716848</v>
      </c>
      <c r="Y140" s="8">
        <f t="shared" si="108"/>
        <v>0.011712206331038795</v>
      </c>
      <c r="Z140" s="8">
        <f t="shared" si="109"/>
        <v>0.09655752998156476</v>
      </c>
      <c r="AA140" s="8">
        <f t="shared" si="110"/>
        <v>0.21183952136704107</v>
      </c>
      <c r="AB140" s="8">
        <f t="shared" si="111"/>
        <v>0.06042806247226854</v>
      </c>
      <c r="AC140" s="7">
        <f t="shared" si="112"/>
        <v>1532.1238999999998</v>
      </c>
      <c r="AD140" s="7">
        <f t="shared" si="113"/>
        <v>569.6822999999999</v>
      </c>
      <c r="AE140" s="7">
        <f t="shared" si="114"/>
        <v>200.45819999999998</v>
      </c>
      <c r="AF140" s="7">
        <f t="shared" si="115"/>
        <v>246.0599</v>
      </c>
      <c r="AG140" s="8">
        <f t="shared" si="116"/>
        <v>0.6012279912725393</v>
      </c>
      <c r="AH140" s="8">
        <f t="shared" si="117"/>
        <v>0.22355172769807988</v>
      </c>
      <c r="AI140" s="8">
        <f t="shared" si="118"/>
        <v>0.078662751047816</v>
      </c>
      <c r="AJ140" s="8">
        <f t="shared" si="119"/>
        <v>0.09655752998156476</v>
      </c>
    </row>
    <row r="141" spans="1:36" ht="12.75">
      <c r="A141" s="5">
        <v>7102</v>
      </c>
      <c r="B141" s="6">
        <v>1781.0543</v>
      </c>
      <c r="C141" s="6">
        <v>291.2303</v>
      </c>
      <c r="D141" s="6">
        <v>18.5223</v>
      </c>
      <c r="E141" s="6">
        <v>72.324</v>
      </c>
      <c r="F141" s="6">
        <v>6.199</v>
      </c>
      <c r="G141" s="6">
        <v>4.821</v>
      </c>
      <c r="H141" s="6">
        <v>0.6887</v>
      </c>
      <c r="I141" s="6">
        <v>19.5133</v>
      </c>
      <c r="J141" s="6">
        <v>0</v>
      </c>
      <c r="K141" s="6">
        <v>5.0508</v>
      </c>
      <c r="L141" s="6">
        <v>0.001</v>
      </c>
      <c r="M141" s="7">
        <f t="shared" si="96"/>
        <v>2199.4047000000005</v>
      </c>
      <c r="N141" s="7">
        <f t="shared" si="97"/>
        <v>1781.0543</v>
      </c>
      <c r="O141" s="7">
        <f t="shared" si="98"/>
        <v>291.2303</v>
      </c>
      <c r="P141" s="7">
        <f t="shared" si="99"/>
        <v>18.5223</v>
      </c>
      <c r="Q141" s="7">
        <f t="shared" si="100"/>
        <v>98.0373</v>
      </c>
      <c r="R141" s="7">
        <f t="shared" si="101"/>
        <v>4.821</v>
      </c>
      <c r="S141" s="7">
        <f t="shared" si="102"/>
        <v>0.6887</v>
      </c>
      <c r="T141" s="7">
        <f t="shared" si="103"/>
        <v>5.0508</v>
      </c>
      <c r="U141" s="7">
        <f t="shared" si="104"/>
        <v>2199.4047</v>
      </c>
      <c r="V141" s="8">
        <f t="shared" si="105"/>
        <v>0.8097892579751239</v>
      </c>
      <c r="W141" s="8">
        <f t="shared" si="106"/>
        <v>0.1324132389096013</v>
      </c>
      <c r="X141" s="8">
        <f t="shared" si="107"/>
        <v>0.0084215060557068</v>
      </c>
      <c r="Y141" s="8">
        <f t="shared" si="108"/>
        <v>0.044574470537414056</v>
      </c>
      <c r="Z141" s="8">
        <f t="shared" si="109"/>
        <v>0.0021919567599359953</v>
      </c>
      <c r="AA141" s="8">
        <f t="shared" si="110"/>
        <v>0.0003131301847268036</v>
      </c>
      <c r="AB141" s="8">
        <f t="shared" si="111"/>
        <v>0.0022964395774911273</v>
      </c>
      <c r="AC141" s="7">
        <f t="shared" si="112"/>
        <v>1786.1051</v>
      </c>
      <c r="AD141" s="7">
        <f t="shared" si="113"/>
        <v>98.726</v>
      </c>
      <c r="AE141" s="7">
        <f t="shared" si="114"/>
        <v>309.75260000000003</v>
      </c>
      <c r="AF141" s="7">
        <f t="shared" si="115"/>
        <v>4.821</v>
      </c>
      <c r="AG141" s="8">
        <f t="shared" si="116"/>
        <v>0.8120856975526151</v>
      </c>
      <c r="AH141" s="8">
        <f t="shared" si="117"/>
        <v>0.04488760072214086</v>
      </c>
      <c r="AI141" s="8">
        <f t="shared" si="118"/>
        <v>0.14083474496530812</v>
      </c>
      <c r="AJ141" s="8">
        <f t="shared" si="119"/>
        <v>0.0021919567599359953</v>
      </c>
    </row>
    <row r="142" spans="1:36" ht="12.75">
      <c r="A142" s="5">
        <v>7103</v>
      </c>
      <c r="B142" s="6">
        <v>1963.1317</v>
      </c>
      <c r="C142" s="6">
        <v>240.6033</v>
      </c>
      <c r="D142" s="6">
        <v>49.2255</v>
      </c>
      <c r="E142" s="6">
        <v>530.6791</v>
      </c>
      <c r="F142" s="6">
        <v>21.58</v>
      </c>
      <c r="G142" s="6">
        <v>41.6563</v>
      </c>
      <c r="H142" s="6">
        <v>10.101</v>
      </c>
      <c r="I142" s="6">
        <v>10.101</v>
      </c>
      <c r="J142" s="6">
        <v>0</v>
      </c>
      <c r="K142" s="6">
        <v>22.4391</v>
      </c>
      <c r="L142" s="6">
        <v>5.2801</v>
      </c>
      <c r="M142" s="7">
        <f t="shared" si="96"/>
        <v>2894.7971</v>
      </c>
      <c r="N142" s="7">
        <f t="shared" si="97"/>
        <v>1963.1317</v>
      </c>
      <c r="O142" s="7">
        <f t="shared" si="98"/>
        <v>240.6033</v>
      </c>
      <c r="P142" s="7">
        <f t="shared" si="99"/>
        <v>49.2255</v>
      </c>
      <c r="Q142" s="7">
        <f t="shared" si="100"/>
        <v>567.6401999999999</v>
      </c>
      <c r="R142" s="7">
        <f t="shared" si="101"/>
        <v>41.6563</v>
      </c>
      <c r="S142" s="7">
        <f t="shared" si="102"/>
        <v>10.101</v>
      </c>
      <c r="T142" s="7">
        <f t="shared" si="103"/>
        <v>22.4391</v>
      </c>
      <c r="U142" s="7">
        <f t="shared" si="104"/>
        <v>2894.7971</v>
      </c>
      <c r="V142" s="8">
        <f t="shared" si="105"/>
        <v>0.6781586522937998</v>
      </c>
      <c r="W142" s="8">
        <f t="shared" si="106"/>
        <v>0.0831157734681992</v>
      </c>
      <c r="X142" s="8">
        <f t="shared" si="107"/>
        <v>0.017004818748782083</v>
      </c>
      <c r="Y142" s="8">
        <f t="shared" si="108"/>
        <v>0.19608980539603277</v>
      </c>
      <c r="Z142" s="8">
        <f t="shared" si="109"/>
        <v>0.014390058633124928</v>
      </c>
      <c r="AA142" s="8">
        <f t="shared" si="110"/>
        <v>0.0034893637277721473</v>
      </c>
      <c r="AB142" s="8">
        <f t="shared" si="111"/>
        <v>0.007751527732289079</v>
      </c>
      <c r="AC142" s="7">
        <f t="shared" si="112"/>
        <v>1985.5708</v>
      </c>
      <c r="AD142" s="7">
        <f t="shared" si="113"/>
        <v>577.7411999999999</v>
      </c>
      <c r="AE142" s="7">
        <f t="shared" si="114"/>
        <v>289.8288</v>
      </c>
      <c r="AF142" s="7">
        <f t="shared" si="115"/>
        <v>41.6563</v>
      </c>
      <c r="AG142" s="8">
        <f t="shared" si="116"/>
        <v>0.685910180026089</v>
      </c>
      <c r="AH142" s="8">
        <f t="shared" si="117"/>
        <v>0.1995791691238049</v>
      </c>
      <c r="AI142" s="8">
        <f t="shared" si="118"/>
        <v>0.10012059221698129</v>
      </c>
      <c r="AJ142" s="8">
        <f t="shared" si="119"/>
        <v>0.014390058633124928</v>
      </c>
    </row>
    <row r="143" spans="1:36" ht="12.75">
      <c r="A143" s="5">
        <v>7104</v>
      </c>
      <c r="B143" s="6">
        <v>1122.2306</v>
      </c>
      <c r="C143" s="6">
        <v>511.4949</v>
      </c>
      <c r="D143" s="6">
        <v>96.1816</v>
      </c>
      <c r="E143" s="6">
        <v>1361.1839</v>
      </c>
      <c r="F143" s="6">
        <v>20.5793</v>
      </c>
      <c r="G143" s="6">
        <v>81.7264</v>
      </c>
      <c r="H143" s="6">
        <v>2.9844</v>
      </c>
      <c r="I143" s="6">
        <v>50.543</v>
      </c>
      <c r="J143" s="6">
        <v>0</v>
      </c>
      <c r="K143" s="6">
        <v>10.9009</v>
      </c>
      <c r="L143" s="6">
        <v>0</v>
      </c>
      <c r="M143" s="7">
        <f t="shared" si="96"/>
        <v>3257.825</v>
      </c>
      <c r="N143" s="7">
        <f t="shared" si="97"/>
        <v>1122.2306</v>
      </c>
      <c r="O143" s="7">
        <f t="shared" si="98"/>
        <v>511.4949</v>
      </c>
      <c r="P143" s="7">
        <f t="shared" si="99"/>
        <v>96.1816</v>
      </c>
      <c r="Q143" s="7">
        <f t="shared" si="100"/>
        <v>1432.3062</v>
      </c>
      <c r="R143" s="7">
        <f t="shared" si="101"/>
        <v>81.7264</v>
      </c>
      <c r="S143" s="7">
        <f t="shared" si="102"/>
        <v>2.9844</v>
      </c>
      <c r="T143" s="7">
        <f t="shared" si="103"/>
        <v>10.9009</v>
      </c>
      <c r="U143" s="7">
        <f t="shared" si="104"/>
        <v>3257.825</v>
      </c>
      <c r="V143" s="8">
        <f t="shared" si="105"/>
        <v>0.3444723396744761</v>
      </c>
      <c r="W143" s="8">
        <f t="shared" si="106"/>
        <v>0.15700502635961108</v>
      </c>
      <c r="X143" s="8">
        <f t="shared" si="107"/>
        <v>0.029523255546261697</v>
      </c>
      <c r="Y143" s="8">
        <f t="shared" si="108"/>
        <v>0.43965105553551836</v>
      </c>
      <c r="Z143" s="8">
        <f t="shared" si="109"/>
        <v>0.0250861848012094</v>
      </c>
      <c r="AA143" s="8">
        <f t="shared" si="110"/>
        <v>0.0009160713052419943</v>
      </c>
      <c r="AB143" s="8">
        <f t="shared" si="111"/>
        <v>0.0033460667776814288</v>
      </c>
      <c r="AC143" s="7">
        <f t="shared" si="112"/>
        <v>1133.1315000000002</v>
      </c>
      <c r="AD143" s="7">
        <f t="shared" si="113"/>
        <v>1435.2906</v>
      </c>
      <c r="AE143" s="7">
        <f t="shared" si="114"/>
        <v>607.6765</v>
      </c>
      <c r="AF143" s="7">
        <f t="shared" si="115"/>
        <v>81.7264</v>
      </c>
      <c r="AG143" s="8">
        <f t="shared" si="116"/>
        <v>0.34781840645215756</v>
      </c>
      <c r="AH143" s="8">
        <f t="shared" si="117"/>
        <v>0.4405671268407604</v>
      </c>
      <c r="AI143" s="8">
        <f t="shared" si="118"/>
        <v>0.1865282819058728</v>
      </c>
      <c r="AJ143" s="8">
        <f t="shared" si="119"/>
        <v>0.0250861848012094</v>
      </c>
    </row>
    <row r="144" spans="1:36" ht="12.75">
      <c r="A144" s="5">
        <v>7105</v>
      </c>
      <c r="B144" s="6">
        <v>7006.0611</v>
      </c>
      <c r="C144" s="6">
        <v>1404.9122</v>
      </c>
      <c r="D144" s="6">
        <v>626.0356</v>
      </c>
      <c r="E144" s="6">
        <v>5313.2732</v>
      </c>
      <c r="F144" s="6">
        <v>196.7408</v>
      </c>
      <c r="G144" s="6">
        <v>224.9783</v>
      </c>
      <c r="H144" s="6">
        <v>7.8056</v>
      </c>
      <c r="I144" s="6">
        <v>324.3946</v>
      </c>
      <c r="J144" s="6">
        <v>0.6887</v>
      </c>
      <c r="K144" s="6">
        <v>270.6152</v>
      </c>
      <c r="L144" s="6">
        <v>5.955</v>
      </c>
      <c r="M144" s="7">
        <f t="shared" si="96"/>
        <v>15381.460299999999</v>
      </c>
      <c r="N144" s="7">
        <f t="shared" si="97"/>
        <v>7006.0611</v>
      </c>
      <c r="O144" s="7">
        <f t="shared" si="98"/>
        <v>1404.9122</v>
      </c>
      <c r="P144" s="7">
        <f t="shared" si="99"/>
        <v>626.0356</v>
      </c>
      <c r="Q144" s="7">
        <f t="shared" si="100"/>
        <v>5840.363599999999</v>
      </c>
      <c r="R144" s="7">
        <f t="shared" si="101"/>
        <v>224.9783</v>
      </c>
      <c r="S144" s="7">
        <f t="shared" si="102"/>
        <v>8.4943</v>
      </c>
      <c r="T144" s="7">
        <f t="shared" si="103"/>
        <v>270.6152</v>
      </c>
      <c r="U144" s="7">
        <f t="shared" si="104"/>
        <v>15381.460299999999</v>
      </c>
      <c r="V144" s="8">
        <f t="shared" si="105"/>
        <v>0.4554873830802658</v>
      </c>
      <c r="W144" s="8">
        <f t="shared" si="106"/>
        <v>0.09133802464776378</v>
      </c>
      <c r="X144" s="8">
        <f t="shared" si="107"/>
        <v>0.040700660911890146</v>
      </c>
      <c r="Y144" s="8">
        <f t="shared" si="108"/>
        <v>0.3797015033741627</v>
      </c>
      <c r="Z144" s="8">
        <f t="shared" si="109"/>
        <v>0.01462658912821171</v>
      </c>
      <c r="AA144" s="8">
        <f t="shared" si="110"/>
        <v>0.0005522427542201569</v>
      </c>
      <c r="AB144" s="8">
        <f t="shared" si="111"/>
        <v>0.017593596103485702</v>
      </c>
      <c r="AC144" s="7">
        <f t="shared" si="112"/>
        <v>7276.6763</v>
      </c>
      <c r="AD144" s="7">
        <f t="shared" si="113"/>
        <v>5848.857899999998</v>
      </c>
      <c r="AE144" s="7">
        <f t="shared" si="114"/>
        <v>2030.9478</v>
      </c>
      <c r="AF144" s="7">
        <f t="shared" si="115"/>
        <v>224.9783</v>
      </c>
      <c r="AG144" s="8">
        <f t="shared" si="116"/>
        <v>0.4730809791837515</v>
      </c>
      <c r="AH144" s="8">
        <f t="shared" si="117"/>
        <v>0.3802537461283828</v>
      </c>
      <c r="AI144" s="8">
        <f t="shared" si="118"/>
        <v>0.13203868555965392</v>
      </c>
      <c r="AJ144" s="8">
        <f t="shared" si="119"/>
        <v>0.01462658912821171</v>
      </c>
    </row>
    <row r="145" spans="1:36" ht="12.75">
      <c r="A145" s="5">
        <v>7106</v>
      </c>
      <c r="B145" s="6">
        <v>6758.0265</v>
      </c>
      <c r="C145" s="6">
        <v>1829.045</v>
      </c>
      <c r="D145" s="6">
        <v>117.216</v>
      </c>
      <c r="E145" s="6">
        <v>785.484</v>
      </c>
      <c r="F145" s="6">
        <v>69.7883</v>
      </c>
      <c r="G145" s="6">
        <v>151.4139</v>
      </c>
      <c r="H145" s="6">
        <v>1.8366</v>
      </c>
      <c r="I145" s="6">
        <v>26.1709</v>
      </c>
      <c r="J145" s="6">
        <v>49.0965</v>
      </c>
      <c r="K145" s="6">
        <v>16.4474</v>
      </c>
      <c r="L145" s="6">
        <v>8.5079</v>
      </c>
      <c r="M145" s="7">
        <f t="shared" si="96"/>
        <v>9813.033</v>
      </c>
      <c r="N145" s="7">
        <f t="shared" si="97"/>
        <v>6758.0265</v>
      </c>
      <c r="O145" s="7">
        <f t="shared" si="98"/>
        <v>1829.045</v>
      </c>
      <c r="P145" s="7">
        <f t="shared" si="99"/>
        <v>117.216</v>
      </c>
      <c r="Q145" s="7">
        <f t="shared" si="100"/>
        <v>889.9511</v>
      </c>
      <c r="R145" s="7">
        <f t="shared" si="101"/>
        <v>151.4139</v>
      </c>
      <c r="S145" s="7">
        <f t="shared" si="102"/>
        <v>50.933099999999996</v>
      </c>
      <c r="T145" s="7">
        <f t="shared" si="103"/>
        <v>16.4474</v>
      </c>
      <c r="U145" s="7">
        <f t="shared" si="104"/>
        <v>9813.033</v>
      </c>
      <c r="V145" s="8">
        <f t="shared" si="105"/>
        <v>0.6886786684606074</v>
      </c>
      <c r="W145" s="8">
        <f t="shared" si="106"/>
        <v>0.18638936606042192</v>
      </c>
      <c r="X145" s="8">
        <f t="shared" si="107"/>
        <v>0.011944930787453787</v>
      </c>
      <c r="Y145" s="8">
        <f t="shared" si="108"/>
        <v>0.09069072732151212</v>
      </c>
      <c r="Z145" s="8">
        <f t="shared" si="109"/>
        <v>0.015429877796192067</v>
      </c>
      <c r="AA145" s="8">
        <f t="shared" si="110"/>
        <v>0.005190352462892971</v>
      </c>
      <c r="AB145" s="8">
        <f t="shared" si="111"/>
        <v>0.0016760771109197328</v>
      </c>
      <c r="AC145" s="7">
        <f t="shared" si="112"/>
        <v>6774.4739</v>
      </c>
      <c r="AD145" s="7">
        <f t="shared" si="113"/>
        <v>940.8842</v>
      </c>
      <c r="AE145" s="7">
        <f t="shared" si="114"/>
        <v>1946.261</v>
      </c>
      <c r="AF145" s="7">
        <f t="shared" si="115"/>
        <v>151.4139</v>
      </c>
      <c r="AG145" s="8">
        <f t="shared" si="116"/>
        <v>0.6903547455715272</v>
      </c>
      <c r="AH145" s="8">
        <f t="shared" si="117"/>
        <v>0.09588107978440509</v>
      </c>
      <c r="AI145" s="8">
        <f t="shared" si="118"/>
        <v>0.19833429684787568</v>
      </c>
      <c r="AJ145" s="8">
        <f t="shared" si="119"/>
        <v>0.015429877796192067</v>
      </c>
    </row>
    <row r="146" spans="1:36" ht="12.75">
      <c r="A146" s="5">
        <v>7107</v>
      </c>
      <c r="B146" s="6">
        <v>750.2699</v>
      </c>
      <c r="C146" s="6">
        <v>236.8224</v>
      </c>
      <c r="D146" s="6">
        <v>446.5638</v>
      </c>
      <c r="E146" s="6">
        <v>2386.0957</v>
      </c>
      <c r="F146" s="6">
        <v>107.9108</v>
      </c>
      <c r="G146" s="6">
        <v>459.3397</v>
      </c>
      <c r="H146" s="6">
        <v>4.6554</v>
      </c>
      <c r="I146" s="6">
        <v>119.3164</v>
      </c>
      <c r="J146" s="6">
        <v>0</v>
      </c>
      <c r="K146" s="6">
        <v>27.6845</v>
      </c>
      <c r="L146" s="6">
        <v>26.2617</v>
      </c>
      <c r="M146" s="7">
        <f t="shared" si="96"/>
        <v>4564.9203</v>
      </c>
      <c r="N146" s="7">
        <f t="shared" si="97"/>
        <v>750.2699</v>
      </c>
      <c r="O146" s="7">
        <f t="shared" si="98"/>
        <v>236.8224</v>
      </c>
      <c r="P146" s="7">
        <f t="shared" si="99"/>
        <v>446.5638</v>
      </c>
      <c r="Q146" s="7">
        <f t="shared" si="100"/>
        <v>2639.5846</v>
      </c>
      <c r="R146" s="7">
        <f t="shared" si="101"/>
        <v>459.3397</v>
      </c>
      <c r="S146" s="7">
        <f t="shared" si="102"/>
        <v>4.6554</v>
      </c>
      <c r="T146" s="7">
        <f t="shared" si="103"/>
        <v>27.6845</v>
      </c>
      <c r="U146" s="7">
        <f t="shared" si="104"/>
        <v>4564.920300000001</v>
      </c>
      <c r="V146" s="8">
        <f t="shared" si="105"/>
        <v>0.1643555310264672</v>
      </c>
      <c r="W146" s="8">
        <f t="shared" si="106"/>
        <v>0.051878758978552146</v>
      </c>
      <c r="X146" s="8">
        <f t="shared" si="107"/>
        <v>0.09782510332108098</v>
      </c>
      <c r="Y146" s="8">
        <f t="shared" si="108"/>
        <v>0.5782323516141125</v>
      </c>
      <c r="Z146" s="8">
        <f t="shared" si="109"/>
        <v>0.10062381592949168</v>
      </c>
      <c r="AA146" s="8">
        <f t="shared" si="110"/>
        <v>0.001019820652728592</v>
      </c>
      <c r="AB146" s="8">
        <f t="shared" si="111"/>
        <v>0.006064618477566847</v>
      </c>
      <c r="AC146" s="7">
        <f t="shared" si="112"/>
        <v>777.9544</v>
      </c>
      <c r="AD146" s="7">
        <f t="shared" si="113"/>
        <v>2644.2400000000002</v>
      </c>
      <c r="AE146" s="7">
        <f t="shared" si="114"/>
        <v>683.3862</v>
      </c>
      <c r="AF146" s="7">
        <f t="shared" si="115"/>
        <v>459.3397</v>
      </c>
      <c r="AG146" s="8">
        <f t="shared" si="116"/>
        <v>0.17042014950403403</v>
      </c>
      <c r="AH146" s="8">
        <f t="shared" si="117"/>
        <v>0.5792521722668411</v>
      </c>
      <c r="AI146" s="8">
        <f t="shared" si="118"/>
        <v>0.14970386229963312</v>
      </c>
      <c r="AJ146" s="8">
        <f t="shared" si="119"/>
        <v>0.10062381592949168</v>
      </c>
    </row>
    <row r="147" spans="1:36" ht="12.75">
      <c r="A147" s="5">
        <v>7108</v>
      </c>
      <c r="B147" s="6">
        <v>4184.5621</v>
      </c>
      <c r="C147" s="6">
        <v>1859.3818</v>
      </c>
      <c r="D147" s="6">
        <v>1285.2904</v>
      </c>
      <c r="E147" s="6">
        <v>7069.4844</v>
      </c>
      <c r="F147" s="6">
        <v>386.6231</v>
      </c>
      <c r="G147" s="6">
        <v>657.6741</v>
      </c>
      <c r="H147" s="6">
        <v>5.4456</v>
      </c>
      <c r="I147" s="6">
        <v>366.3203</v>
      </c>
      <c r="J147" s="6">
        <v>0.2296</v>
      </c>
      <c r="K147" s="6">
        <v>107.2667</v>
      </c>
      <c r="L147" s="6">
        <v>5.3579</v>
      </c>
      <c r="M147" s="7">
        <f t="shared" si="96"/>
        <v>15927.636000000002</v>
      </c>
      <c r="N147" s="7">
        <f t="shared" si="97"/>
        <v>4184.5621</v>
      </c>
      <c r="O147" s="7">
        <f t="shared" si="98"/>
        <v>1859.3818</v>
      </c>
      <c r="P147" s="7">
        <f t="shared" si="99"/>
        <v>1285.2904</v>
      </c>
      <c r="Q147" s="7">
        <f t="shared" si="100"/>
        <v>7827.7857</v>
      </c>
      <c r="R147" s="7">
        <f t="shared" si="101"/>
        <v>657.6741</v>
      </c>
      <c r="S147" s="7">
        <f t="shared" si="102"/>
        <v>5.675199999999999</v>
      </c>
      <c r="T147" s="7">
        <f t="shared" si="103"/>
        <v>107.2667</v>
      </c>
      <c r="U147" s="7">
        <f t="shared" si="104"/>
        <v>15927.636</v>
      </c>
      <c r="V147" s="8">
        <f t="shared" si="105"/>
        <v>0.262723363341553</v>
      </c>
      <c r="W147" s="8">
        <f t="shared" si="106"/>
        <v>0.11673934537429158</v>
      </c>
      <c r="X147" s="8">
        <f t="shared" si="107"/>
        <v>0.0806956160977059</v>
      </c>
      <c r="Y147" s="8">
        <f t="shared" si="108"/>
        <v>0.4914593540435003</v>
      </c>
      <c r="Z147" s="8">
        <f t="shared" si="109"/>
        <v>0.04129138184724965</v>
      </c>
      <c r="AA147" s="8">
        <f t="shared" si="110"/>
        <v>0.0003563115078722291</v>
      </c>
      <c r="AB147" s="8">
        <f t="shared" si="111"/>
        <v>0.006734627787827396</v>
      </c>
      <c r="AC147" s="7">
        <f t="shared" si="112"/>
        <v>4291.8288</v>
      </c>
      <c r="AD147" s="7">
        <f t="shared" si="113"/>
        <v>7833.4609</v>
      </c>
      <c r="AE147" s="7">
        <f t="shared" si="114"/>
        <v>3144.6722</v>
      </c>
      <c r="AF147" s="7">
        <f t="shared" si="115"/>
        <v>657.6741</v>
      </c>
      <c r="AG147" s="8">
        <f t="shared" si="116"/>
        <v>0.2694579911293804</v>
      </c>
      <c r="AH147" s="8">
        <f t="shared" si="117"/>
        <v>0.49181566555137246</v>
      </c>
      <c r="AI147" s="8">
        <f t="shared" si="118"/>
        <v>0.19743496147199746</v>
      </c>
      <c r="AJ147" s="8">
        <f t="shared" si="119"/>
        <v>0.04129138184724965</v>
      </c>
    </row>
    <row r="148" spans="1:36" ht="12.75">
      <c r="A148" s="5">
        <v>7109</v>
      </c>
      <c r="B148" s="6">
        <v>1872.2439</v>
      </c>
      <c r="C148" s="6">
        <v>1128.7563</v>
      </c>
      <c r="D148" s="6">
        <v>827.9265</v>
      </c>
      <c r="E148" s="6">
        <v>2156.1645</v>
      </c>
      <c r="F148" s="6">
        <v>245.1489</v>
      </c>
      <c r="G148" s="6">
        <v>28.9495</v>
      </c>
      <c r="H148" s="6">
        <v>3.214</v>
      </c>
      <c r="I148" s="6">
        <v>225.6413</v>
      </c>
      <c r="J148" s="6">
        <v>26.8596</v>
      </c>
      <c r="K148" s="6">
        <v>9.7922</v>
      </c>
      <c r="L148" s="6">
        <v>9.1122</v>
      </c>
      <c r="M148" s="7">
        <f t="shared" si="96"/>
        <v>6533.808899999999</v>
      </c>
      <c r="N148" s="7">
        <f t="shared" si="97"/>
        <v>1872.2439</v>
      </c>
      <c r="O148" s="7">
        <f t="shared" si="98"/>
        <v>1128.7563</v>
      </c>
      <c r="P148" s="7">
        <f t="shared" si="99"/>
        <v>827.9265</v>
      </c>
      <c r="Q148" s="7">
        <f t="shared" si="100"/>
        <v>2636.0669000000003</v>
      </c>
      <c r="R148" s="7">
        <f t="shared" si="101"/>
        <v>28.9495</v>
      </c>
      <c r="S148" s="7">
        <f t="shared" si="102"/>
        <v>30.0736</v>
      </c>
      <c r="T148" s="7">
        <f t="shared" si="103"/>
        <v>9.7922</v>
      </c>
      <c r="U148" s="7">
        <f t="shared" si="104"/>
        <v>6533.808899999999</v>
      </c>
      <c r="V148" s="8">
        <f t="shared" si="105"/>
        <v>0.28654708588125377</v>
      </c>
      <c r="W148" s="8">
        <f t="shared" si="106"/>
        <v>0.17275624636037337</v>
      </c>
      <c r="X148" s="8">
        <f t="shared" si="107"/>
        <v>0.12671422024601917</v>
      </c>
      <c r="Y148" s="8">
        <f t="shared" si="108"/>
        <v>0.40345026007724233</v>
      </c>
      <c r="Z148" s="8">
        <f t="shared" si="109"/>
        <v>0.004430723402393971</v>
      </c>
      <c r="AA148" s="8">
        <f t="shared" si="110"/>
        <v>0.004602767001648916</v>
      </c>
      <c r="AB148" s="8">
        <f t="shared" si="111"/>
        <v>0.001498697031068662</v>
      </c>
      <c r="AC148" s="7">
        <f t="shared" si="112"/>
        <v>1882.0361</v>
      </c>
      <c r="AD148" s="7">
        <f t="shared" si="113"/>
        <v>2666.1405</v>
      </c>
      <c r="AE148" s="7">
        <f t="shared" si="114"/>
        <v>1956.6828</v>
      </c>
      <c r="AF148" s="7">
        <f t="shared" si="115"/>
        <v>28.9495</v>
      </c>
      <c r="AG148" s="8">
        <f t="shared" si="116"/>
        <v>0.28804578291232247</v>
      </c>
      <c r="AH148" s="8">
        <f t="shared" si="117"/>
        <v>0.4080530270788912</v>
      </c>
      <c r="AI148" s="8">
        <f t="shared" si="118"/>
        <v>0.29947046660639254</v>
      </c>
      <c r="AJ148" s="8">
        <f t="shared" si="119"/>
        <v>0.004430723402393971</v>
      </c>
    </row>
    <row r="149" spans="1:36" ht="12.75">
      <c r="A149" s="5">
        <v>7200</v>
      </c>
      <c r="B149" s="6">
        <v>5938.0823</v>
      </c>
      <c r="C149" s="6">
        <v>1812.7211</v>
      </c>
      <c r="D149" s="6">
        <v>1507.7499</v>
      </c>
      <c r="E149" s="6">
        <v>17120.8002</v>
      </c>
      <c r="F149" s="6">
        <v>1889.7268</v>
      </c>
      <c r="G149" s="6">
        <v>1313.9988</v>
      </c>
      <c r="H149" s="6">
        <v>118.2852</v>
      </c>
      <c r="I149" s="6">
        <v>1122.1983</v>
      </c>
      <c r="J149" s="6">
        <v>9.642</v>
      </c>
      <c r="K149" s="6">
        <v>200.4917</v>
      </c>
      <c r="L149" s="6">
        <v>41.0567</v>
      </c>
      <c r="M149" s="7">
        <f t="shared" si="96"/>
        <v>31074.753</v>
      </c>
      <c r="N149" s="7">
        <f t="shared" si="97"/>
        <v>5938.0823</v>
      </c>
      <c r="O149" s="7">
        <f t="shared" si="98"/>
        <v>1812.7211</v>
      </c>
      <c r="P149" s="7">
        <f t="shared" si="99"/>
        <v>1507.7499</v>
      </c>
      <c r="Q149" s="7">
        <f t="shared" si="100"/>
        <v>20173.782000000003</v>
      </c>
      <c r="R149" s="7">
        <f t="shared" si="101"/>
        <v>1313.9988</v>
      </c>
      <c r="S149" s="7">
        <f t="shared" si="102"/>
        <v>127.9272</v>
      </c>
      <c r="T149" s="7">
        <f t="shared" si="103"/>
        <v>200.4917</v>
      </c>
      <c r="U149" s="7">
        <f t="shared" si="104"/>
        <v>31074.753</v>
      </c>
      <c r="V149" s="8">
        <f t="shared" si="105"/>
        <v>0.19109024937382446</v>
      </c>
      <c r="W149" s="8">
        <f t="shared" si="106"/>
        <v>0.05833420783746857</v>
      </c>
      <c r="X149" s="8">
        <f t="shared" si="107"/>
        <v>0.04852009282262034</v>
      </c>
      <c r="Y149" s="8">
        <f t="shared" si="108"/>
        <v>0.6492016847245737</v>
      </c>
      <c r="Z149" s="8">
        <f t="shared" si="109"/>
        <v>0.04228509233846525</v>
      </c>
      <c r="AA149" s="8">
        <f t="shared" si="110"/>
        <v>0.004116756776795619</v>
      </c>
      <c r="AB149" s="8">
        <f t="shared" si="111"/>
        <v>0.006451916126252073</v>
      </c>
      <c r="AC149" s="7">
        <f t="shared" si="112"/>
        <v>6138.574</v>
      </c>
      <c r="AD149" s="7">
        <f t="shared" si="113"/>
        <v>20301.7092</v>
      </c>
      <c r="AE149" s="7">
        <f t="shared" si="114"/>
        <v>3320.471</v>
      </c>
      <c r="AF149" s="7">
        <f t="shared" si="115"/>
        <v>1313.9988</v>
      </c>
      <c r="AG149" s="8">
        <f t="shared" si="116"/>
        <v>0.19754216550007653</v>
      </c>
      <c r="AH149" s="8">
        <f t="shared" si="117"/>
        <v>0.6533184415013693</v>
      </c>
      <c r="AI149" s="8">
        <f t="shared" si="118"/>
        <v>0.10685430066008891</v>
      </c>
      <c r="AJ149" s="8">
        <f t="shared" si="119"/>
        <v>0.04228509233846525</v>
      </c>
    </row>
    <row r="150" spans="1:36" ht="12.75">
      <c r="A150" s="5">
        <v>7201</v>
      </c>
      <c r="B150" s="6">
        <v>442.2177</v>
      </c>
      <c r="C150" s="6">
        <v>82.7345</v>
      </c>
      <c r="D150" s="6">
        <v>490.6606</v>
      </c>
      <c r="E150" s="6">
        <v>2549.8888</v>
      </c>
      <c r="F150" s="6">
        <v>147.6141</v>
      </c>
      <c r="G150" s="6">
        <v>27.5484</v>
      </c>
      <c r="H150" s="6">
        <v>7.1166</v>
      </c>
      <c r="I150" s="6">
        <v>56.2262</v>
      </c>
      <c r="J150" s="6">
        <v>0</v>
      </c>
      <c r="K150" s="6">
        <v>1.9695</v>
      </c>
      <c r="L150" s="6">
        <v>0</v>
      </c>
      <c r="M150" s="7">
        <f t="shared" si="96"/>
        <v>3805.9764000000005</v>
      </c>
      <c r="N150" s="7">
        <f t="shared" si="97"/>
        <v>442.2177</v>
      </c>
      <c r="O150" s="7">
        <f t="shared" si="98"/>
        <v>82.7345</v>
      </c>
      <c r="P150" s="7">
        <f t="shared" si="99"/>
        <v>490.6606</v>
      </c>
      <c r="Q150" s="7">
        <f t="shared" si="100"/>
        <v>2753.7291000000005</v>
      </c>
      <c r="R150" s="7">
        <f t="shared" si="101"/>
        <v>27.5484</v>
      </c>
      <c r="S150" s="7">
        <f t="shared" si="102"/>
        <v>7.1166</v>
      </c>
      <c r="T150" s="7">
        <f t="shared" si="103"/>
        <v>1.9695</v>
      </c>
      <c r="U150" s="7">
        <f t="shared" si="104"/>
        <v>3805.9764000000005</v>
      </c>
      <c r="V150" s="8">
        <f t="shared" si="105"/>
        <v>0.11619034211562634</v>
      </c>
      <c r="W150" s="8">
        <f t="shared" si="106"/>
        <v>0.021738048612177412</v>
      </c>
      <c r="X150" s="8">
        <f t="shared" si="107"/>
        <v>0.12891845572137545</v>
      </c>
      <c r="Y150" s="8">
        <f t="shared" si="108"/>
        <v>0.7235276340652034</v>
      </c>
      <c r="Z150" s="8">
        <f t="shared" si="109"/>
        <v>0.007238195171152401</v>
      </c>
      <c r="AA150" s="8">
        <f t="shared" si="110"/>
        <v>0.0018698486937543805</v>
      </c>
      <c r="AB150" s="8">
        <f t="shared" si="111"/>
        <v>0.0005174756207106275</v>
      </c>
      <c r="AC150" s="7">
        <f t="shared" si="112"/>
        <v>444.18719999999996</v>
      </c>
      <c r="AD150" s="7">
        <f t="shared" si="113"/>
        <v>2760.8457000000003</v>
      </c>
      <c r="AE150" s="7">
        <f t="shared" si="114"/>
        <v>573.3951</v>
      </c>
      <c r="AF150" s="7">
        <f t="shared" si="115"/>
        <v>27.5484</v>
      </c>
      <c r="AG150" s="8">
        <f t="shared" si="116"/>
        <v>0.11670781773633697</v>
      </c>
      <c r="AH150" s="8">
        <f t="shared" si="117"/>
        <v>0.7253974827589578</v>
      </c>
      <c r="AI150" s="8">
        <f t="shared" si="118"/>
        <v>0.15065650433355285</v>
      </c>
      <c r="AJ150" s="8">
        <f t="shared" si="119"/>
        <v>0.007238195171152401</v>
      </c>
    </row>
    <row r="151" spans="1:36" ht="12.75">
      <c r="A151" s="5">
        <v>7202</v>
      </c>
      <c r="B151" s="6">
        <v>2142.6197</v>
      </c>
      <c r="C151" s="6">
        <v>594.7981</v>
      </c>
      <c r="D151" s="6">
        <v>1207.1144</v>
      </c>
      <c r="E151" s="6">
        <v>9439.4543</v>
      </c>
      <c r="F151" s="6">
        <v>490.1371</v>
      </c>
      <c r="G151" s="6">
        <v>159.0061</v>
      </c>
      <c r="H151" s="6">
        <v>29.3848</v>
      </c>
      <c r="I151" s="6">
        <v>640.9959</v>
      </c>
      <c r="J151" s="6">
        <v>0.9183</v>
      </c>
      <c r="K151" s="6">
        <v>39.3233</v>
      </c>
      <c r="L151" s="6">
        <v>10.4574</v>
      </c>
      <c r="M151" s="7">
        <f t="shared" si="96"/>
        <v>14754.209399999998</v>
      </c>
      <c r="N151" s="7">
        <f t="shared" si="97"/>
        <v>2142.6197</v>
      </c>
      <c r="O151" s="7">
        <f t="shared" si="98"/>
        <v>594.7981</v>
      </c>
      <c r="P151" s="7">
        <f t="shared" si="99"/>
        <v>1207.1144</v>
      </c>
      <c r="Q151" s="7">
        <f t="shared" si="100"/>
        <v>10581.044699999999</v>
      </c>
      <c r="R151" s="7">
        <f t="shared" si="101"/>
        <v>159.0061</v>
      </c>
      <c r="S151" s="7">
        <f t="shared" si="102"/>
        <v>30.303099999999997</v>
      </c>
      <c r="T151" s="7">
        <f t="shared" si="103"/>
        <v>39.3233</v>
      </c>
      <c r="U151" s="7">
        <f t="shared" si="104"/>
        <v>14754.209399999998</v>
      </c>
      <c r="V151" s="8">
        <f t="shared" si="105"/>
        <v>0.1452209089563281</v>
      </c>
      <c r="W151" s="8">
        <f t="shared" si="106"/>
        <v>0.040313790042860585</v>
      </c>
      <c r="X151" s="8">
        <f t="shared" si="107"/>
        <v>0.08181491581649913</v>
      </c>
      <c r="Y151" s="8">
        <f t="shared" si="108"/>
        <v>0.7171542990300789</v>
      </c>
      <c r="Z151" s="8">
        <f t="shared" si="109"/>
        <v>0.010776999003416613</v>
      </c>
      <c r="AA151" s="8">
        <f t="shared" si="110"/>
        <v>0.0020538613204174805</v>
      </c>
      <c r="AB151" s="8">
        <f t="shared" si="111"/>
        <v>0.00266522583039929</v>
      </c>
      <c r="AC151" s="7">
        <f t="shared" si="112"/>
        <v>2181.943</v>
      </c>
      <c r="AD151" s="7">
        <f t="shared" si="113"/>
        <v>10611.347799999998</v>
      </c>
      <c r="AE151" s="7">
        <f t="shared" si="114"/>
        <v>1801.9125</v>
      </c>
      <c r="AF151" s="7">
        <f t="shared" si="115"/>
        <v>159.0061</v>
      </c>
      <c r="AG151" s="8">
        <f t="shared" si="116"/>
        <v>0.1478861347867274</v>
      </c>
      <c r="AH151" s="8">
        <f t="shared" si="117"/>
        <v>0.7192081603504963</v>
      </c>
      <c r="AI151" s="8">
        <f t="shared" si="118"/>
        <v>0.12212870585935971</v>
      </c>
      <c r="AJ151" s="8">
        <f t="shared" si="119"/>
        <v>0.010776999003416613</v>
      </c>
    </row>
    <row r="152" spans="1:36" ht="12.75">
      <c r="A152" s="5">
        <v>7203</v>
      </c>
      <c r="B152" s="6">
        <v>1451.8626</v>
      </c>
      <c r="C152" s="6">
        <v>470.328</v>
      </c>
      <c r="D152" s="6">
        <v>332.7832</v>
      </c>
      <c r="E152" s="6">
        <v>4787.5541</v>
      </c>
      <c r="F152" s="6">
        <v>157.6066</v>
      </c>
      <c r="G152" s="6">
        <v>30.5327</v>
      </c>
      <c r="H152" s="6">
        <v>10.101</v>
      </c>
      <c r="I152" s="6">
        <v>355.8667</v>
      </c>
      <c r="J152" s="6">
        <v>0.2296</v>
      </c>
      <c r="K152" s="6">
        <v>20.8409</v>
      </c>
      <c r="L152" s="6">
        <v>11.3778</v>
      </c>
      <c r="M152" s="7">
        <f t="shared" si="96"/>
        <v>7629.083199999999</v>
      </c>
      <c r="N152" s="7">
        <f t="shared" si="97"/>
        <v>1451.8626</v>
      </c>
      <c r="O152" s="7">
        <f t="shared" si="98"/>
        <v>470.328</v>
      </c>
      <c r="P152" s="7">
        <f t="shared" si="99"/>
        <v>332.7832</v>
      </c>
      <c r="Q152" s="7">
        <f t="shared" si="100"/>
        <v>5312.4052</v>
      </c>
      <c r="R152" s="7">
        <f t="shared" si="101"/>
        <v>30.5327</v>
      </c>
      <c r="S152" s="7">
        <f t="shared" si="102"/>
        <v>10.3306</v>
      </c>
      <c r="T152" s="7">
        <f t="shared" si="103"/>
        <v>20.8409</v>
      </c>
      <c r="U152" s="7">
        <f t="shared" si="104"/>
        <v>7629.0832</v>
      </c>
      <c r="V152" s="8">
        <f t="shared" si="105"/>
        <v>0.1903063005001702</v>
      </c>
      <c r="W152" s="8">
        <f t="shared" si="106"/>
        <v>0.06164934732917842</v>
      </c>
      <c r="X152" s="8">
        <f t="shared" si="107"/>
        <v>0.04362033959729264</v>
      </c>
      <c r="Y152" s="8">
        <f t="shared" si="108"/>
        <v>0.6963359896245462</v>
      </c>
      <c r="Z152" s="8">
        <f t="shared" si="109"/>
        <v>0.004002145369184072</v>
      </c>
      <c r="AA152" s="8">
        <f t="shared" si="110"/>
        <v>0.0013541076600134601</v>
      </c>
      <c r="AB152" s="8">
        <f t="shared" si="111"/>
        <v>0.0027317699196149807</v>
      </c>
      <c r="AC152" s="7">
        <f t="shared" si="112"/>
        <v>1472.7034999999998</v>
      </c>
      <c r="AD152" s="7">
        <f t="shared" si="113"/>
        <v>5322.7357999999995</v>
      </c>
      <c r="AE152" s="7">
        <f t="shared" si="114"/>
        <v>803.1112</v>
      </c>
      <c r="AF152" s="7">
        <f t="shared" si="115"/>
        <v>30.5327</v>
      </c>
      <c r="AG152" s="8">
        <f t="shared" si="116"/>
        <v>0.19303807041978516</v>
      </c>
      <c r="AH152" s="8">
        <f t="shared" si="117"/>
        <v>0.6976900972845597</v>
      </c>
      <c r="AI152" s="8">
        <f t="shared" si="118"/>
        <v>0.10526968692647107</v>
      </c>
      <c r="AJ152" s="8">
        <f t="shared" si="119"/>
        <v>0.004002145369184072</v>
      </c>
    </row>
    <row r="153" spans="1:36" ht="12.75">
      <c r="A153" s="5">
        <v>7300</v>
      </c>
      <c r="B153" s="6">
        <v>8120.9778</v>
      </c>
      <c r="C153" s="6">
        <v>1721.4855</v>
      </c>
      <c r="D153" s="6">
        <v>754.0634</v>
      </c>
      <c r="E153" s="6">
        <v>8936.4638</v>
      </c>
      <c r="F153" s="6">
        <v>254.5441</v>
      </c>
      <c r="G153" s="6">
        <v>225.7142</v>
      </c>
      <c r="H153" s="6">
        <v>15.6108</v>
      </c>
      <c r="I153" s="6">
        <v>695.7679</v>
      </c>
      <c r="J153" s="6">
        <v>0</v>
      </c>
      <c r="K153" s="6">
        <v>75.5712</v>
      </c>
      <c r="L153" s="6">
        <v>28.8075</v>
      </c>
      <c r="M153" s="7">
        <f t="shared" si="96"/>
        <v>20829.006199999993</v>
      </c>
      <c r="N153" s="7">
        <f t="shared" si="97"/>
        <v>8120.9778</v>
      </c>
      <c r="O153" s="7">
        <f t="shared" si="98"/>
        <v>1721.4855</v>
      </c>
      <c r="P153" s="7">
        <f t="shared" si="99"/>
        <v>754.0634</v>
      </c>
      <c r="Q153" s="7">
        <f t="shared" si="100"/>
        <v>9915.5833</v>
      </c>
      <c r="R153" s="7">
        <f t="shared" si="101"/>
        <v>225.7142</v>
      </c>
      <c r="S153" s="7">
        <f t="shared" si="102"/>
        <v>15.6108</v>
      </c>
      <c r="T153" s="7">
        <f t="shared" si="103"/>
        <v>75.5712</v>
      </c>
      <c r="U153" s="7">
        <f t="shared" si="104"/>
        <v>20829.006199999996</v>
      </c>
      <c r="V153" s="8">
        <f t="shared" si="105"/>
        <v>0.3898879150556881</v>
      </c>
      <c r="W153" s="8">
        <f t="shared" si="106"/>
        <v>0.08264847028563467</v>
      </c>
      <c r="X153" s="8">
        <f t="shared" si="107"/>
        <v>0.03620256255912969</v>
      </c>
      <c r="Y153" s="8">
        <f t="shared" si="108"/>
        <v>0.47604687447834176</v>
      </c>
      <c r="Z153" s="8">
        <f t="shared" si="109"/>
        <v>0.010836532373781715</v>
      </c>
      <c r="AA153" s="8">
        <f t="shared" si="110"/>
        <v>0.0007494740675625706</v>
      </c>
      <c r="AB153" s="8">
        <f t="shared" si="111"/>
        <v>0.003628171179861669</v>
      </c>
      <c r="AC153" s="7">
        <f t="shared" si="112"/>
        <v>8196.548999999999</v>
      </c>
      <c r="AD153" s="7">
        <f t="shared" si="113"/>
        <v>9931.1941</v>
      </c>
      <c r="AE153" s="7">
        <f t="shared" si="114"/>
        <v>2475.5489</v>
      </c>
      <c r="AF153" s="7">
        <f t="shared" si="115"/>
        <v>225.7142</v>
      </c>
      <c r="AG153" s="8">
        <f t="shared" si="116"/>
        <v>0.39351608623554973</v>
      </c>
      <c r="AH153" s="8">
        <f t="shared" si="117"/>
        <v>0.47679634854590436</v>
      </c>
      <c r="AI153" s="8">
        <f t="shared" si="118"/>
        <v>0.11885103284476435</v>
      </c>
      <c r="AJ153" s="8">
        <f t="shared" si="119"/>
        <v>0.010836532373781715</v>
      </c>
    </row>
    <row r="154" spans="1:36" ht="12.75">
      <c r="A154" s="5">
        <v>7301</v>
      </c>
      <c r="B154" s="6">
        <v>813.223</v>
      </c>
      <c r="C154" s="6">
        <v>312.5119</v>
      </c>
      <c r="D154" s="6">
        <v>595.9835</v>
      </c>
      <c r="E154" s="6">
        <v>2550.3094</v>
      </c>
      <c r="F154" s="6">
        <v>113.3878</v>
      </c>
      <c r="G154" s="6">
        <v>106.059</v>
      </c>
      <c r="H154" s="6">
        <v>10.3305</v>
      </c>
      <c r="I154" s="6">
        <v>192.7705</v>
      </c>
      <c r="J154" s="6">
        <v>0</v>
      </c>
      <c r="K154" s="6">
        <v>4.0407</v>
      </c>
      <c r="L154" s="6">
        <v>0</v>
      </c>
      <c r="M154" s="7">
        <f t="shared" si="96"/>
        <v>4698.6163</v>
      </c>
      <c r="N154" s="7">
        <f t="shared" si="97"/>
        <v>813.223</v>
      </c>
      <c r="O154" s="7">
        <f t="shared" si="98"/>
        <v>312.5119</v>
      </c>
      <c r="P154" s="7">
        <f t="shared" si="99"/>
        <v>595.9835</v>
      </c>
      <c r="Q154" s="7">
        <f t="shared" si="100"/>
        <v>2856.4677</v>
      </c>
      <c r="R154" s="7">
        <f t="shared" si="101"/>
        <v>106.059</v>
      </c>
      <c r="S154" s="7">
        <f t="shared" si="102"/>
        <v>10.3305</v>
      </c>
      <c r="T154" s="7">
        <f t="shared" si="103"/>
        <v>4.0407</v>
      </c>
      <c r="U154" s="7">
        <f t="shared" si="104"/>
        <v>4698.6163</v>
      </c>
      <c r="V154" s="8">
        <f t="shared" si="105"/>
        <v>0.17307712485482163</v>
      </c>
      <c r="W154" s="8">
        <f t="shared" si="106"/>
        <v>0.066511474878253</v>
      </c>
      <c r="X154" s="8">
        <f t="shared" si="107"/>
        <v>0.12684234292551194</v>
      </c>
      <c r="Y154" s="8">
        <f t="shared" si="108"/>
        <v>0.6079380646595893</v>
      </c>
      <c r="Z154" s="8">
        <f t="shared" si="109"/>
        <v>0.022572390088545856</v>
      </c>
      <c r="AA154" s="8">
        <f t="shared" si="110"/>
        <v>0.002198626008256942</v>
      </c>
      <c r="AB154" s="8">
        <f t="shared" si="111"/>
        <v>0.0008599765850214244</v>
      </c>
      <c r="AC154" s="7">
        <f t="shared" si="112"/>
        <v>817.2637</v>
      </c>
      <c r="AD154" s="7">
        <f t="shared" si="113"/>
        <v>2866.7982</v>
      </c>
      <c r="AE154" s="7">
        <f t="shared" si="114"/>
        <v>908.4954</v>
      </c>
      <c r="AF154" s="7">
        <f t="shared" si="115"/>
        <v>106.059</v>
      </c>
      <c r="AG154" s="8">
        <f t="shared" si="116"/>
        <v>0.17393710143984306</v>
      </c>
      <c r="AH154" s="8">
        <f t="shared" si="117"/>
        <v>0.6101366906678463</v>
      </c>
      <c r="AI154" s="8">
        <f t="shared" si="118"/>
        <v>0.19335381780376493</v>
      </c>
      <c r="AJ154" s="8">
        <f t="shared" si="119"/>
        <v>0.022572390088545856</v>
      </c>
    </row>
    <row r="155" spans="1:36" ht="12.75">
      <c r="A155" s="5">
        <v>7302</v>
      </c>
      <c r="B155" s="6">
        <v>3695.2632</v>
      </c>
      <c r="C155" s="6">
        <v>1681.6133</v>
      </c>
      <c r="D155" s="6">
        <v>594.7601</v>
      </c>
      <c r="E155" s="6">
        <v>7079.465</v>
      </c>
      <c r="F155" s="6">
        <v>465.1429</v>
      </c>
      <c r="G155" s="6">
        <v>362.489</v>
      </c>
      <c r="H155" s="6">
        <v>70.4776</v>
      </c>
      <c r="I155" s="6">
        <v>400.5982</v>
      </c>
      <c r="J155" s="6">
        <v>0</v>
      </c>
      <c r="K155" s="6">
        <v>65.1774</v>
      </c>
      <c r="L155" s="6">
        <v>0</v>
      </c>
      <c r="M155" s="7">
        <f t="shared" si="96"/>
        <v>14414.986700000001</v>
      </c>
      <c r="N155" s="7">
        <f t="shared" si="97"/>
        <v>3695.2632</v>
      </c>
      <c r="O155" s="7">
        <f t="shared" si="98"/>
        <v>1681.6133</v>
      </c>
      <c r="P155" s="7">
        <f t="shared" si="99"/>
        <v>594.7601</v>
      </c>
      <c r="Q155" s="7">
        <f t="shared" si="100"/>
        <v>7945.2061</v>
      </c>
      <c r="R155" s="7">
        <f t="shared" si="101"/>
        <v>362.489</v>
      </c>
      <c r="S155" s="7">
        <f t="shared" si="102"/>
        <v>70.4776</v>
      </c>
      <c r="T155" s="7">
        <f t="shared" si="103"/>
        <v>65.1774</v>
      </c>
      <c r="U155" s="7">
        <f t="shared" si="104"/>
        <v>14414.986700000001</v>
      </c>
      <c r="V155" s="8">
        <f t="shared" si="105"/>
        <v>0.2563487068635311</v>
      </c>
      <c r="W155" s="8">
        <f t="shared" si="106"/>
        <v>0.1166572911232724</v>
      </c>
      <c r="X155" s="8">
        <f t="shared" si="107"/>
        <v>0.0412598438262867</v>
      </c>
      <c r="Y155" s="8">
        <f t="shared" si="108"/>
        <v>0.551176790194333</v>
      </c>
      <c r="Z155" s="8">
        <f t="shared" si="109"/>
        <v>0.025146675993811353</v>
      </c>
      <c r="AA155" s="8">
        <f t="shared" si="110"/>
        <v>0.00488918938787505</v>
      </c>
      <c r="AB155" s="8">
        <f t="shared" si="111"/>
        <v>0.004521502610890373</v>
      </c>
      <c r="AC155" s="7">
        <f t="shared" si="112"/>
        <v>3760.4406</v>
      </c>
      <c r="AD155" s="7">
        <f t="shared" si="113"/>
        <v>8015.6837000000005</v>
      </c>
      <c r="AE155" s="7">
        <f t="shared" si="114"/>
        <v>2276.3734</v>
      </c>
      <c r="AF155" s="7">
        <f t="shared" si="115"/>
        <v>362.489</v>
      </c>
      <c r="AG155" s="8">
        <f t="shared" si="116"/>
        <v>0.26087020947442147</v>
      </c>
      <c r="AH155" s="8">
        <f t="shared" si="117"/>
        <v>0.556065979582208</v>
      </c>
      <c r="AI155" s="8">
        <f t="shared" si="118"/>
        <v>0.1579171349495591</v>
      </c>
      <c r="AJ155" s="8">
        <f t="shared" si="119"/>
        <v>0.025146675993811353</v>
      </c>
    </row>
    <row r="156" spans="1:36" ht="12.75">
      <c r="A156" s="5">
        <v>7401</v>
      </c>
      <c r="B156" s="6">
        <v>3684.363</v>
      </c>
      <c r="C156" s="6">
        <v>1894.6319</v>
      </c>
      <c r="D156" s="6">
        <v>225.0057</v>
      </c>
      <c r="E156" s="6">
        <v>1695.8429</v>
      </c>
      <c r="F156" s="6">
        <v>217.7071</v>
      </c>
      <c r="G156" s="6">
        <v>122.1186</v>
      </c>
      <c r="H156" s="6">
        <v>5.2802</v>
      </c>
      <c r="I156" s="6">
        <v>122.2614</v>
      </c>
      <c r="J156" s="6">
        <v>3.8004</v>
      </c>
      <c r="K156" s="6">
        <v>22.6788</v>
      </c>
      <c r="L156" s="6">
        <v>0</v>
      </c>
      <c r="M156" s="7">
        <f t="shared" si="96"/>
        <v>7993.689999999999</v>
      </c>
      <c r="N156" s="7">
        <f t="shared" si="97"/>
        <v>3684.363</v>
      </c>
      <c r="O156" s="7">
        <f t="shared" si="98"/>
        <v>1894.6319</v>
      </c>
      <c r="P156" s="7">
        <f t="shared" si="99"/>
        <v>225.0057</v>
      </c>
      <c r="Q156" s="7">
        <f t="shared" si="100"/>
        <v>2035.8114000000003</v>
      </c>
      <c r="R156" s="7">
        <f t="shared" si="101"/>
        <v>122.1186</v>
      </c>
      <c r="S156" s="7">
        <f t="shared" si="102"/>
        <v>9.0806</v>
      </c>
      <c r="T156" s="7">
        <f t="shared" si="103"/>
        <v>22.6788</v>
      </c>
      <c r="U156" s="7">
        <f t="shared" si="104"/>
        <v>7993.69</v>
      </c>
      <c r="V156" s="8">
        <f t="shared" si="105"/>
        <v>0.46090891690821134</v>
      </c>
      <c r="W156" s="8">
        <f t="shared" si="106"/>
        <v>0.2370159338177988</v>
      </c>
      <c r="X156" s="8">
        <f t="shared" si="107"/>
        <v>0.02814791416729946</v>
      </c>
      <c r="Y156" s="8">
        <f t="shared" si="108"/>
        <v>0.2546773017217331</v>
      </c>
      <c r="Z156" s="8">
        <f t="shared" si="109"/>
        <v>0.015276874634868253</v>
      </c>
      <c r="AA156" s="8">
        <f t="shared" si="110"/>
        <v>0.0011359709971239817</v>
      </c>
      <c r="AB156" s="8">
        <f t="shared" si="111"/>
        <v>0.0028370877529651515</v>
      </c>
      <c r="AC156" s="7">
        <f t="shared" si="112"/>
        <v>3707.0418</v>
      </c>
      <c r="AD156" s="7">
        <f t="shared" si="113"/>
        <v>2044.8920000000003</v>
      </c>
      <c r="AE156" s="7">
        <f t="shared" si="114"/>
        <v>2119.6376</v>
      </c>
      <c r="AF156" s="7">
        <f t="shared" si="115"/>
        <v>122.1186</v>
      </c>
      <c r="AG156" s="8">
        <f t="shared" si="116"/>
        <v>0.46374600466117655</v>
      </c>
      <c r="AH156" s="8">
        <f t="shared" si="117"/>
        <v>0.25581327271885707</v>
      </c>
      <c r="AI156" s="8">
        <f t="shared" si="118"/>
        <v>0.2651638479850983</v>
      </c>
      <c r="AJ156" s="8">
        <f t="shared" si="119"/>
        <v>0.015276874634868253</v>
      </c>
    </row>
    <row r="157" spans="1:36" ht="12.75">
      <c r="A157" s="5">
        <v>7402</v>
      </c>
      <c r="B157" s="6">
        <v>1676.1357</v>
      </c>
      <c r="C157" s="6">
        <v>1225.768</v>
      </c>
      <c r="D157" s="6">
        <v>80.6015</v>
      </c>
      <c r="E157" s="6">
        <v>710.9056</v>
      </c>
      <c r="F157" s="6">
        <v>205.441</v>
      </c>
      <c r="G157" s="6">
        <v>42.7019</v>
      </c>
      <c r="H157" s="6">
        <v>4.5915</v>
      </c>
      <c r="I157" s="6">
        <v>11.2063</v>
      </c>
      <c r="J157" s="6">
        <v>1.8366</v>
      </c>
      <c r="K157" s="6">
        <v>16.8515</v>
      </c>
      <c r="L157" s="6">
        <v>0</v>
      </c>
      <c r="M157" s="7">
        <f t="shared" si="96"/>
        <v>3976.0396</v>
      </c>
      <c r="N157" s="7">
        <f t="shared" si="97"/>
        <v>1676.1357</v>
      </c>
      <c r="O157" s="7">
        <f t="shared" si="98"/>
        <v>1225.768</v>
      </c>
      <c r="P157" s="7">
        <f t="shared" si="99"/>
        <v>80.6015</v>
      </c>
      <c r="Q157" s="7">
        <f t="shared" si="100"/>
        <v>927.5529000000001</v>
      </c>
      <c r="R157" s="7">
        <f t="shared" si="101"/>
        <v>42.7019</v>
      </c>
      <c r="S157" s="7">
        <f t="shared" si="102"/>
        <v>6.4281</v>
      </c>
      <c r="T157" s="7">
        <f t="shared" si="103"/>
        <v>16.8515</v>
      </c>
      <c r="U157" s="7">
        <f t="shared" si="104"/>
        <v>3976.0396000000005</v>
      </c>
      <c r="V157" s="8">
        <f t="shared" si="105"/>
        <v>0.42155910620206094</v>
      </c>
      <c r="W157" s="8">
        <f t="shared" si="106"/>
        <v>0.30828868002220094</v>
      </c>
      <c r="X157" s="8">
        <f t="shared" si="107"/>
        <v>0.020271805139968926</v>
      </c>
      <c r="Y157" s="8">
        <f t="shared" si="108"/>
        <v>0.233285629247757</v>
      </c>
      <c r="Z157" s="8">
        <f t="shared" si="109"/>
        <v>0.01073980752103173</v>
      </c>
      <c r="AA157" s="8">
        <f t="shared" si="110"/>
        <v>0.0016167092500788973</v>
      </c>
      <c r="AB157" s="8">
        <f t="shared" si="111"/>
        <v>0.004238262616901502</v>
      </c>
      <c r="AC157" s="7">
        <f t="shared" si="112"/>
        <v>1692.9872</v>
      </c>
      <c r="AD157" s="7">
        <f t="shared" si="113"/>
        <v>933.9810000000001</v>
      </c>
      <c r="AE157" s="7">
        <f t="shared" si="114"/>
        <v>1306.3695</v>
      </c>
      <c r="AF157" s="7">
        <f t="shared" si="115"/>
        <v>42.7019</v>
      </c>
      <c r="AG157" s="8">
        <f t="shared" si="116"/>
        <v>0.4257973688189624</v>
      </c>
      <c r="AH157" s="8">
        <f t="shared" si="117"/>
        <v>0.23490233849783587</v>
      </c>
      <c r="AI157" s="8">
        <f t="shared" si="118"/>
        <v>0.3285604851621699</v>
      </c>
      <c r="AJ157" s="8">
        <f t="shared" si="119"/>
        <v>0.01073980752103173</v>
      </c>
    </row>
    <row r="158" spans="1:36" ht="12.75">
      <c r="A158" s="5">
        <v>7403</v>
      </c>
      <c r="B158" s="6">
        <v>3177.4361</v>
      </c>
      <c r="C158" s="6">
        <v>1770.7421</v>
      </c>
      <c r="D158" s="6">
        <v>174.5905</v>
      </c>
      <c r="E158" s="6">
        <v>1620.6412</v>
      </c>
      <c r="F158" s="6">
        <v>172.6904</v>
      </c>
      <c r="G158" s="6">
        <v>60.1475</v>
      </c>
      <c r="H158" s="6">
        <v>5.2802</v>
      </c>
      <c r="I158" s="6">
        <v>48.4391</v>
      </c>
      <c r="J158" s="6">
        <v>0</v>
      </c>
      <c r="K158" s="6">
        <v>28.1086</v>
      </c>
      <c r="L158" s="6">
        <v>0</v>
      </c>
      <c r="M158" s="7">
        <f t="shared" si="96"/>
        <v>7058.0757</v>
      </c>
      <c r="N158" s="7">
        <f t="shared" si="97"/>
        <v>3177.4361</v>
      </c>
      <c r="O158" s="7">
        <f t="shared" si="98"/>
        <v>1770.7421</v>
      </c>
      <c r="P158" s="7">
        <f t="shared" si="99"/>
        <v>174.5905</v>
      </c>
      <c r="Q158" s="7">
        <f t="shared" si="100"/>
        <v>1841.7707</v>
      </c>
      <c r="R158" s="7">
        <f t="shared" si="101"/>
        <v>60.1475</v>
      </c>
      <c r="S158" s="7">
        <f t="shared" si="102"/>
        <v>5.2802</v>
      </c>
      <c r="T158" s="7">
        <f t="shared" si="103"/>
        <v>28.1086</v>
      </c>
      <c r="U158" s="7">
        <f t="shared" si="104"/>
        <v>7058.0757</v>
      </c>
      <c r="V158" s="8">
        <f t="shared" si="105"/>
        <v>0.4501844745020232</v>
      </c>
      <c r="W158" s="8">
        <f t="shared" si="106"/>
        <v>0.2508817098688811</v>
      </c>
      <c r="X158" s="8">
        <f t="shared" si="107"/>
        <v>0.024736274789458546</v>
      </c>
      <c r="Y158" s="8">
        <f t="shared" si="108"/>
        <v>0.26094516101605425</v>
      </c>
      <c r="Z158" s="8">
        <f t="shared" si="109"/>
        <v>0.008521798653987233</v>
      </c>
      <c r="AA158" s="8">
        <f t="shared" si="110"/>
        <v>0.0007481075897216574</v>
      </c>
      <c r="AB158" s="8">
        <f t="shared" si="111"/>
        <v>0.003982473579873902</v>
      </c>
      <c r="AC158" s="7">
        <f t="shared" si="112"/>
        <v>3205.5447</v>
      </c>
      <c r="AD158" s="7">
        <f t="shared" si="113"/>
        <v>1847.0509</v>
      </c>
      <c r="AE158" s="7">
        <f t="shared" si="114"/>
        <v>1945.3326</v>
      </c>
      <c r="AF158" s="7">
        <f t="shared" si="115"/>
        <v>60.1475</v>
      </c>
      <c r="AG158" s="8">
        <f t="shared" si="116"/>
        <v>0.4541669480818971</v>
      </c>
      <c r="AH158" s="8">
        <f t="shared" si="117"/>
        <v>0.2616932686057759</v>
      </c>
      <c r="AI158" s="8">
        <f t="shared" si="118"/>
        <v>0.27561798465833964</v>
      </c>
      <c r="AJ158" s="8">
        <f t="shared" si="119"/>
        <v>0.008521798653987233</v>
      </c>
    </row>
    <row r="159" spans="1:36" ht="12.75">
      <c r="A159" s="5">
        <v>7404</v>
      </c>
      <c r="B159" s="6">
        <v>1315.0685</v>
      </c>
      <c r="C159" s="6">
        <v>486.4753</v>
      </c>
      <c r="D159" s="6">
        <v>260.4556</v>
      </c>
      <c r="E159" s="6">
        <v>5218.6575</v>
      </c>
      <c r="F159" s="6">
        <v>206.1992</v>
      </c>
      <c r="G159" s="6">
        <v>519.4134</v>
      </c>
      <c r="H159" s="6">
        <v>16.529</v>
      </c>
      <c r="I159" s="6">
        <v>404.7164</v>
      </c>
      <c r="J159" s="6">
        <v>0</v>
      </c>
      <c r="K159" s="6">
        <v>68.7542</v>
      </c>
      <c r="L159" s="6">
        <v>15.6036</v>
      </c>
      <c r="M159" s="7">
        <f t="shared" si="96"/>
        <v>8511.8727</v>
      </c>
      <c r="N159" s="7">
        <f t="shared" si="97"/>
        <v>1315.0685</v>
      </c>
      <c r="O159" s="7">
        <f t="shared" si="98"/>
        <v>486.4753</v>
      </c>
      <c r="P159" s="7">
        <f t="shared" si="99"/>
        <v>260.4556</v>
      </c>
      <c r="Q159" s="7">
        <f t="shared" si="100"/>
        <v>5845.176700000001</v>
      </c>
      <c r="R159" s="7">
        <f t="shared" si="101"/>
        <v>519.4134</v>
      </c>
      <c r="S159" s="7">
        <f t="shared" si="102"/>
        <v>16.529</v>
      </c>
      <c r="T159" s="7">
        <f t="shared" si="103"/>
        <v>68.7542</v>
      </c>
      <c r="U159" s="7">
        <f t="shared" si="104"/>
        <v>8511.8727</v>
      </c>
      <c r="V159" s="8">
        <f t="shared" si="105"/>
        <v>0.15449813999215473</v>
      </c>
      <c r="W159" s="8">
        <f t="shared" si="106"/>
        <v>0.05715255821436333</v>
      </c>
      <c r="X159" s="8">
        <f t="shared" si="107"/>
        <v>0.03059909483843667</v>
      </c>
      <c r="Y159" s="8">
        <f t="shared" si="108"/>
        <v>0.6867086604807895</v>
      </c>
      <c r="Z159" s="8">
        <f t="shared" si="109"/>
        <v>0.06102222369937464</v>
      </c>
      <c r="AA159" s="8">
        <f t="shared" si="110"/>
        <v>0.0019418758459580816</v>
      </c>
      <c r="AB159" s="8">
        <f t="shared" si="111"/>
        <v>0.008077446928923173</v>
      </c>
      <c r="AC159" s="7">
        <f t="shared" si="112"/>
        <v>1383.8227000000002</v>
      </c>
      <c r="AD159" s="7">
        <f t="shared" si="113"/>
        <v>5861.705700000001</v>
      </c>
      <c r="AE159" s="7">
        <f t="shared" si="114"/>
        <v>746.9309000000001</v>
      </c>
      <c r="AF159" s="7">
        <f t="shared" si="115"/>
        <v>519.4134</v>
      </c>
      <c r="AG159" s="8">
        <f t="shared" si="116"/>
        <v>0.16257558692107793</v>
      </c>
      <c r="AH159" s="8">
        <f t="shared" si="117"/>
        <v>0.6886505363267477</v>
      </c>
      <c r="AI159" s="8">
        <f t="shared" si="118"/>
        <v>0.08775165305280001</v>
      </c>
      <c r="AJ159" s="8">
        <f t="shared" si="119"/>
        <v>0.06102222369937464</v>
      </c>
    </row>
    <row r="160" spans="1:36" ht="12.75">
      <c r="A160" s="5">
        <v>7405</v>
      </c>
      <c r="B160" s="6">
        <v>5713.8507</v>
      </c>
      <c r="C160" s="6">
        <v>1931.5126</v>
      </c>
      <c r="D160" s="6">
        <v>488.1003</v>
      </c>
      <c r="E160" s="6">
        <v>5823.8077</v>
      </c>
      <c r="F160" s="6">
        <v>377.0423</v>
      </c>
      <c r="G160" s="6">
        <v>288.5044</v>
      </c>
      <c r="H160" s="6">
        <v>30.7623</v>
      </c>
      <c r="I160" s="6">
        <v>373.6285</v>
      </c>
      <c r="J160" s="6">
        <v>0.2296</v>
      </c>
      <c r="K160" s="6">
        <v>33.4256</v>
      </c>
      <c r="L160" s="6">
        <v>0</v>
      </c>
      <c r="M160" s="7">
        <f t="shared" si="96"/>
        <v>15060.864000000001</v>
      </c>
      <c r="N160" s="7">
        <f t="shared" si="97"/>
        <v>5713.8507</v>
      </c>
      <c r="O160" s="7">
        <f t="shared" si="98"/>
        <v>1931.5126</v>
      </c>
      <c r="P160" s="7">
        <f t="shared" si="99"/>
        <v>488.1003</v>
      </c>
      <c r="Q160" s="7">
        <f t="shared" si="100"/>
        <v>6574.4785</v>
      </c>
      <c r="R160" s="7">
        <f t="shared" si="101"/>
        <v>288.5044</v>
      </c>
      <c r="S160" s="7">
        <f t="shared" si="102"/>
        <v>30.9919</v>
      </c>
      <c r="T160" s="7">
        <f t="shared" si="103"/>
        <v>33.4256</v>
      </c>
      <c r="U160" s="7">
        <f t="shared" si="104"/>
        <v>15060.864000000001</v>
      </c>
      <c r="V160" s="8">
        <f t="shared" si="105"/>
        <v>0.37938399151602453</v>
      </c>
      <c r="W160" s="8">
        <f t="shared" si="106"/>
        <v>0.12824713110748492</v>
      </c>
      <c r="X160" s="8">
        <f t="shared" si="107"/>
        <v>0.03240851919252441</v>
      </c>
      <c r="Y160" s="8">
        <f t="shared" si="108"/>
        <v>0.4365273134396539</v>
      </c>
      <c r="Z160" s="8">
        <f t="shared" si="109"/>
        <v>0.01915589968809226</v>
      </c>
      <c r="AA160" s="8">
        <f t="shared" si="110"/>
        <v>0.0020577770305873553</v>
      </c>
      <c r="AB160" s="8">
        <f t="shared" si="111"/>
        <v>0.0022193680256325267</v>
      </c>
      <c r="AC160" s="7">
        <f t="shared" si="112"/>
        <v>5747.2762999999995</v>
      </c>
      <c r="AD160" s="7">
        <f t="shared" si="113"/>
        <v>6605.4704</v>
      </c>
      <c r="AE160" s="7">
        <f t="shared" si="114"/>
        <v>2419.6129</v>
      </c>
      <c r="AF160" s="7">
        <f t="shared" si="115"/>
        <v>288.5044</v>
      </c>
      <c r="AG160" s="8">
        <f t="shared" si="116"/>
        <v>0.38160335954165703</v>
      </c>
      <c r="AH160" s="8">
        <f t="shared" si="117"/>
        <v>0.43858509047024125</v>
      </c>
      <c r="AI160" s="8">
        <f t="shared" si="118"/>
        <v>0.16065565030000933</v>
      </c>
      <c r="AJ160" s="8">
        <f t="shared" si="119"/>
        <v>0.01915589968809226</v>
      </c>
    </row>
    <row r="161" spans="1:36" ht="12.75">
      <c r="A161" s="5">
        <v>7406</v>
      </c>
      <c r="B161" s="6">
        <v>701.8606</v>
      </c>
      <c r="C161" s="6">
        <v>424.0542</v>
      </c>
      <c r="D161" s="6">
        <v>84.582</v>
      </c>
      <c r="E161" s="6">
        <v>1916.1081</v>
      </c>
      <c r="F161" s="6">
        <v>126.9572</v>
      </c>
      <c r="G161" s="6">
        <v>76.4349</v>
      </c>
      <c r="H161" s="6">
        <v>5.2801</v>
      </c>
      <c r="I161" s="6">
        <v>111.6524</v>
      </c>
      <c r="J161" s="6">
        <v>0</v>
      </c>
      <c r="K161" s="6">
        <v>2.0662</v>
      </c>
      <c r="L161" s="6">
        <v>0</v>
      </c>
      <c r="M161" s="7">
        <f t="shared" si="96"/>
        <v>3448.9957</v>
      </c>
      <c r="N161" s="7">
        <f t="shared" si="97"/>
        <v>701.8606</v>
      </c>
      <c r="O161" s="7">
        <f t="shared" si="98"/>
        <v>424.0542</v>
      </c>
      <c r="P161" s="7">
        <f t="shared" si="99"/>
        <v>84.582</v>
      </c>
      <c r="Q161" s="7">
        <f t="shared" si="100"/>
        <v>2154.7177</v>
      </c>
      <c r="R161" s="7">
        <f t="shared" si="101"/>
        <v>76.4349</v>
      </c>
      <c r="S161" s="7">
        <f t="shared" si="102"/>
        <v>5.2801</v>
      </c>
      <c r="T161" s="7">
        <f t="shared" si="103"/>
        <v>2.0662</v>
      </c>
      <c r="U161" s="7">
        <f t="shared" si="104"/>
        <v>3448.9957000000004</v>
      </c>
      <c r="V161" s="8">
        <f t="shared" si="105"/>
        <v>0.20349709337126745</v>
      </c>
      <c r="W161" s="8">
        <f t="shared" si="106"/>
        <v>0.12295005180783494</v>
      </c>
      <c r="X161" s="8">
        <f t="shared" si="107"/>
        <v>0.0245236606122762</v>
      </c>
      <c r="Y161" s="8">
        <f t="shared" si="108"/>
        <v>0.6247377171273365</v>
      </c>
      <c r="Z161" s="8">
        <f t="shared" si="109"/>
        <v>0.0221614947214924</v>
      </c>
      <c r="AA161" s="8">
        <f t="shared" si="110"/>
        <v>0.0015309094180662502</v>
      </c>
      <c r="AB161" s="8">
        <f t="shared" si="111"/>
        <v>0.0005990729417261957</v>
      </c>
      <c r="AC161" s="7">
        <f t="shared" si="112"/>
        <v>703.9268</v>
      </c>
      <c r="AD161" s="7">
        <f t="shared" si="113"/>
        <v>2159.9978</v>
      </c>
      <c r="AE161" s="7">
        <f t="shared" si="114"/>
        <v>508.6362</v>
      </c>
      <c r="AF161" s="7">
        <f t="shared" si="115"/>
        <v>76.4349</v>
      </c>
      <c r="AG161" s="8">
        <f t="shared" si="116"/>
        <v>0.20409616631299363</v>
      </c>
      <c r="AH161" s="8">
        <f t="shared" si="117"/>
        <v>0.6262686265454027</v>
      </c>
      <c r="AI161" s="8">
        <f t="shared" si="118"/>
        <v>0.14747371242011115</v>
      </c>
      <c r="AJ161" s="8">
        <f t="shared" si="119"/>
        <v>0.0221614947214924</v>
      </c>
    </row>
    <row r="162" spans="1:36" ht="12.75">
      <c r="A162" s="5">
        <v>7407</v>
      </c>
      <c r="B162" s="6">
        <v>3662.5991</v>
      </c>
      <c r="C162" s="6">
        <v>1955.2261</v>
      </c>
      <c r="D162" s="6">
        <v>1016.0897</v>
      </c>
      <c r="E162" s="6">
        <v>9692.3975</v>
      </c>
      <c r="F162" s="6">
        <v>910.7615</v>
      </c>
      <c r="G162" s="6">
        <v>553.5808</v>
      </c>
      <c r="H162" s="6">
        <v>35.0518</v>
      </c>
      <c r="I162" s="6">
        <v>395.8929</v>
      </c>
      <c r="J162" s="6">
        <v>0</v>
      </c>
      <c r="K162" s="6">
        <v>93.6538</v>
      </c>
      <c r="L162" s="6">
        <v>0</v>
      </c>
      <c r="M162" s="7">
        <f t="shared" si="96"/>
        <v>18315.2532</v>
      </c>
      <c r="N162" s="7">
        <f t="shared" si="97"/>
        <v>3662.5991</v>
      </c>
      <c r="O162" s="7">
        <f t="shared" si="98"/>
        <v>1955.2261</v>
      </c>
      <c r="P162" s="7">
        <f t="shared" si="99"/>
        <v>1016.0897</v>
      </c>
      <c r="Q162" s="7">
        <f t="shared" si="100"/>
        <v>10999.0519</v>
      </c>
      <c r="R162" s="7">
        <f t="shared" si="101"/>
        <v>553.5808</v>
      </c>
      <c r="S162" s="7">
        <f t="shared" si="102"/>
        <v>35.0518</v>
      </c>
      <c r="T162" s="7">
        <f t="shared" si="103"/>
        <v>93.6538</v>
      </c>
      <c r="U162" s="7">
        <f t="shared" si="104"/>
        <v>18315.253200000003</v>
      </c>
      <c r="V162" s="8">
        <f t="shared" si="105"/>
        <v>0.19997534623217764</v>
      </c>
      <c r="W162" s="8">
        <f t="shared" si="106"/>
        <v>0.10675397597014928</v>
      </c>
      <c r="X162" s="8">
        <f t="shared" si="107"/>
        <v>0.055477786132926615</v>
      </c>
      <c r="Y162" s="8">
        <f t="shared" si="108"/>
        <v>0.6005405319758287</v>
      </c>
      <c r="Z162" s="8">
        <f t="shared" si="109"/>
        <v>0.03022512405124707</v>
      </c>
      <c r="AA162" s="8">
        <f t="shared" si="110"/>
        <v>0.0019138037360029506</v>
      </c>
      <c r="AB162" s="8">
        <f t="shared" si="111"/>
        <v>0.0051134319016676215</v>
      </c>
      <c r="AC162" s="7">
        <f t="shared" si="112"/>
        <v>3756.2529</v>
      </c>
      <c r="AD162" s="7">
        <f t="shared" si="113"/>
        <v>11034.1037</v>
      </c>
      <c r="AE162" s="7">
        <f t="shared" si="114"/>
        <v>2971.3158000000003</v>
      </c>
      <c r="AF162" s="7">
        <f t="shared" si="115"/>
        <v>553.5808</v>
      </c>
      <c r="AG162" s="8">
        <f t="shared" si="116"/>
        <v>0.20508877813384527</v>
      </c>
      <c r="AH162" s="8">
        <f t="shared" si="117"/>
        <v>0.6024543357118316</v>
      </c>
      <c r="AI162" s="8">
        <f t="shared" si="118"/>
        <v>0.1622317621030759</v>
      </c>
      <c r="AJ162" s="8">
        <f t="shared" si="119"/>
        <v>0.03022512405124707</v>
      </c>
    </row>
    <row r="163" spans="1:36" ht="12.75">
      <c r="A163" s="5">
        <v>7408</v>
      </c>
      <c r="B163" s="6">
        <v>1444.1692</v>
      </c>
      <c r="C163" s="6">
        <v>1835.1256</v>
      </c>
      <c r="D163" s="6">
        <v>156.5303</v>
      </c>
      <c r="E163" s="6">
        <v>1156.7395</v>
      </c>
      <c r="F163" s="6">
        <v>807.6367</v>
      </c>
      <c r="G163" s="6">
        <v>176.2788</v>
      </c>
      <c r="H163" s="6">
        <v>5.5582</v>
      </c>
      <c r="I163" s="6">
        <v>74.7128</v>
      </c>
      <c r="J163" s="6">
        <v>0</v>
      </c>
      <c r="K163" s="6">
        <v>35.8711</v>
      </c>
      <c r="L163" s="6">
        <v>0</v>
      </c>
      <c r="M163" s="7">
        <f aca="true" t="shared" si="120" ref="M163:M169">SUM(B163:L163)</f>
        <v>5692.622200000001</v>
      </c>
      <c r="N163" s="7">
        <f aca="true" t="shared" si="121" ref="N163:N169">B163</f>
        <v>1444.1692</v>
      </c>
      <c r="O163" s="7">
        <f aca="true" t="shared" si="122" ref="O163:O169">C163</f>
        <v>1835.1256</v>
      </c>
      <c r="P163" s="7">
        <f aca="true" t="shared" si="123" ref="P163:P169">D163</f>
        <v>156.5303</v>
      </c>
      <c r="Q163" s="7">
        <f aca="true" t="shared" si="124" ref="Q163:Q169">E163+F163+I163+L163</f>
        <v>2039.089</v>
      </c>
      <c r="R163" s="7">
        <f aca="true" t="shared" si="125" ref="R163:R169">G163</f>
        <v>176.2788</v>
      </c>
      <c r="S163" s="7">
        <f aca="true" t="shared" si="126" ref="S163:S169">H163+J163</f>
        <v>5.5582</v>
      </c>
      <c r="T163" s="7">
        <f aca="true" t="shared" si="127" ref="T163:T169">K163</f>
        <v>35.8711</v>
      </c>
      <c r="U163" s="7">
        <f aca="true" t="shared" si="128" ref="U163:U169">SUM(N163:T163)</f>
        <v>5692.622200000001</v>
      </c>
      <c r="V163" s="8">
        <f aca="true" t="shared" si="129" ref="V163:V169">N163/$U163</f>
        <v>0.2536913832082515</v>
      </c>
      <c r="W163" s="8">
        <f aca="true" t="shared" si="130" ref="W163:W169">O163/$U163</f>
        <v>0.32236911840030413</v>
      </c>
      <c r="X163" s="8">
        <f aca="true" t="shared" si="131" ref="X163:X169">P163/$U163</f>
        <v>0.027497046967213105</v>
      </c>
      <c r="Y163" s="8">
        <f aca="true" t="shared" si="132" ref="Y163:Y169">Q163/$U163</f>
        <v>0.3581985468840703</v>
      </c>
      <c r="Z163" s="8">
        <f aca="true" t="shared" si="133" ref="Z163:Z169">R163/$U163</f>
        <v>0.030966186373653948</v>
      </c>
      <c r="AA163" s="8">
        <f aca="true" t="shared" si="134" ref="AA163:AA169">S163/$U163</f>
        <v>0.0009763865938617883</v>
      </c>
      <c r="AB163" s="8">
        <f aca="true" t="shared" si="135" ref="AB163:AB169">T163/$U163</f>
        <v>0.006301331572645027</v>
      </c>
      <c r="AC163" s="7">
        <f aca="true" t="shared" si="136" ref="AC163:AC169">B163+K163</f>
        <v>1480.0403000000001</v>
      </c>
      <c r="AD163" s="7">
        <f aca="true" t="shared" si="137" ref="AD163:AD169">E163+F163+H163+I163+J163+L163</f>
        <v>2044.6471999999999</v>
      </c>
      <c r="AE163" s="7">
        <f aca="true" t="shared" si="138" ref="AE163:AE169">C163+D163</f>
        <v>1991.6559000000002</v>
      </c>
      <c r="AF163" s="7">
        <f aca="true" t="shared" si="139" ref="AF163:AF169">G163</f>
        <v>176.2788</v>
      </c>
      <c r="AG163" s="8">
        <f aca="true" t="shared" si="140" ref="AG163:AG169">AC163/$U163</f>
        <v>0.2599927147808966</v>
      </c>
      <c r="AH163" s="8">
        <f aca="true" t="shared" si="141" ref="AH163:AH169">AD163/$U163</f>
        <v>0.3591749334779321</v>
      </c>
      <c r="AI163" s="8">
        <f aca="true" t="shared" si="142" ref="AI163:AI169">AE163/$U163</f>
        <v>0.34986616536751725</v>
      </c>
      <c r="AJ163" s="8">
        <f aca="true" t="shared" si="143" ref="AJ163:AJ169">AF163/$U163</f>
        <v>0.030966186373653948</v>
      </c>
    </row>
    <row r="164" spans="1:36" ht="12.75">
      <c r="A164" s="5">
        <v>7409</v>
      </c>
      <c r="B164" s="6">
        <v>1322.869</v>
      </c>
      <c r="C164" s="6">
        <v>924.7871</v>
      </c>
      <c r="D164" s="6">
        <v>154.4591</v>
      </c>
      <c r="E164" s="6">
        <v>695.2759</v>
      </c>
      <c r="F164" s="6">
        <v>741.0622</v>
      </c>
      <c r="G164" s="6">
        <v>161.5688</v>
      </c>
      <c r="H164" s="6">
        <v>6.8124</v>
      </c>
      <c r="I164" s="6">
        <v>152.3454</v>
      </c>
      <c r="J164" s="6">
        <v>0.6368</v>
      </c>
      <c r="K164" s="6">
        <v>13.3166</v>
      </c>
      <c r="L164" s="6">
        <v>0</v>
      </c>
      <c r="M164" s="7">
        <f t="shared" si="120"/>
        <v>4173.1333</v>
      </c>
      <c r="N164" s="7">
        <f t="shared" si="121"/>
        <v>1322.869</v>
      </c>
      <c r="O164" s="7">
        <f t="shared" si="122"/>
        <v>924.7871</v>
      </c>
      <c r="P164" s="7">
        <f t="shared" si="123"/>
        <v>154.4591</v>
      </c>
      <c r="Q164" s="7">
        <f t="shared" si="124"/>
        <v>1588.6834999999999</v>
      </c>
      <c r="R164" s="7">
        <f t="shared" si="125"/>
        <v>161.5688</v>
      </c>
      <c r="S164" s="7">
        <f t="shared" si="126"/>
        <v>7.4492</v>
      </c>
      <c r="T164" s="7">
        <f t="shared" si="127"/>
        <v>13.3166</v>
      </c>
      <c r="U164" s="7">
        <f t="shared" si="128"/>
        <v>4173.1333</v>
      </c>
      <c r="V164" s="8">
        <f t="shared" si="129"/>
        <v>0.3169965838378563</v>
      </c>
      <c r="W164" s="8">
        <f t="shared" si="130"/>
        <v>0.22160497485186967</v>
      </c>
      <c r="X164" s="8">
        <f t="shared" si="131"/>
        <v>0.03701274052281052</v>
      </c>
      <c r="Y164" s="8">
        <f t="shared" si="132"/>
        <v>0.3806932071879898</v>
      </c>
      <c r="Z164" s="8">
        <f t="shared" si="133"/>
        <v>0.03871642441903306</v>
      </c>
      <c r="AA164" s="8">
        <f t="shared" si="134"/>
        <v>0.0017850376358694317</v>
      </c>
      <c r="AB164" s="8">
        <f t="shared" si="135"/>
        <v>0.0031910315445710775</v>
      </c>
      <c r="AC164" s="7">
        <f t="shared" si="136"/>
        <v>1336.1856</v>
      </c>
      <c r="AD164" s="7">
        <f t="shared" si="137"/>
        <v>1596.1326999999999</v>
      </c>
      <c r="AE164" s="7">
        <f t="shared" si="138"/>
        <v>1079.2462</v>
      </c>
      <c r="AF164" s="7">
        <f t="shared" si="139"/>
        <v>161.5688</v>
      </c>
      <c r="AG164" s="8">
        <f t="shared" si="140"/>
        <v>0.32018761538242735</v>
      </c>
      <c r="AH164" s="8">
        <f t="shared" si="141"/>
        <v>0.3824782448238593</v>
      </c>
      <c r="AI164" s="8">
        <f t="shared" si="142"/>
        <v>0.2586177153746802</v>
      </c>
      <c r="AJ164" s="8">
        <f t="shared" si="143"/>
        <v>0.03871642441903306</v>
      </c>
    </row>
    <row r="165" spans="1:36" ht="12.75">
      <c r="A165" s="5">
        <v>7410</v>
      </c>
      <c r="B165" s="6">
        <v>1218.3794</v>
      </c>
      <c r="C165" s="6">
        <v>985.6339</v>
      </c>
      <c r="D165" s="6">
        <v>775.4661</v>
      </c>
      <c r="E165" s="6">
        <v>3523.3582</v>
      </c>
      <c r="F165" s="6">
        <v>271.187</v>
      </c>
      <c r="G165" s="6">
        <v>210.5135</v>
      </c>
      <c r="H165" s="6">
        <v>5.4087</v>
      </c>
      <c r="I165" s="6">
        <v>202.0919</v>
      </c>
      <c r="J165" s="6">
        <v>0</v>
      </c>
      <c r="K165" s="6">
        <v>35.0019</v>
      </c>
      <c r="L165" s="6">
        <v>0</v>
      </c>
      <c r="M165" s="7">
        <f t="shared" si="120"/>
        <v>7227.040600000001</v>
      </c>
      <c r="N165" s="7">
        <f t="shared" si="121"/>
        <v>1218.3794</v>
      </c>
      <c r="O165" s="7">
        <f t="shared" si="122"/>
        <v>985.6339</v>
      </c>
      <c r="P165" s="7">
        <f t="shared" si="123"/>
        <v>775.4661</v>
      </c>
      <c r="Q165" s="7">
        <f t="shared" si="124"/>
        <v>3996.6371</v>
      </c>
      <c r="R165" s="7">
        <f t="shared" si="125"/>
        <v>210.5135</v>
      </c>
      <c r="S165" s="7">
        <f t="shared" si="126"/>
        <v>5.4087</v>
      </c>
      <c r="T165" s="7">
        <f t="shared" si="127"/>
        <v>35.0019</v>
      </c>
      <c r="U165" s="7">
        <f t="shared" si="128"/>
        <v>7227.0406</v>
      </c>
      <c r="V165" s="8">
        <f t="shared" si="129"/>
        <v>0.16858621217653047</v>
      </c>
      <c r="W165" s="8">
        <f t="shared" si="130"/>
        <v>0.13638139794039625</v>
      </c>
      <c r="X165" s="8">
        <f t="shared" si="131"/>
        <v>0.10730064253409617</v>
      </c>
      <c r="Y165" s="8">
        <f t="shared" si="132"/>
        <v>0.5530115743365271</v>
      </c>
      <c r="Z165" s="8">
        <f t="shared" si="133"/>
        <v>0.029128589647054146</v>
      </c>
      <c r="AA165" s="8">
        <f t="shared" si="134"/>
        <v>0.0007483976221193499</v>
      </c>
      <c r="AB165" s="8">
        <f t="shared" si="135"/>
        <v>0.0048431857432764385</v>
      </c>
      <c r="AC165" s="7">
        <f t="shared" si="136"/>
        <v>1253.3813</v>
      </c>
      <c r="AD165" s="7">
        <f t="shared" si="137"/>
        <v>4002.0458</v>
      </c>
      <c r="AE165" s="7">
        <f t="shared" si="138"/>
        <v>1761.1</v>
      </c>
      <c r="AF165" s="7">
        <f t="shared" si="139"/>
        <v>210.5135</v>
      </c>
      <c r="AG165" s="8">
        <f t="shared" si="140"/>
        <v>0.17342939791980688</v>
      </c>
      <c r="AH165" s="8">
        <f t="shared" si="141"/>
        <v>0.5537599719586465</v>
      </c>
      <c r="AI165" s="8">
        <f t="shared" si="142"/>
        <v>0.2436820404744924</v>
      </c>
      <c r="AJ165" s="8">
        <f t="shared" si="143"/>
        <v>0.029128589647054146</v>
      </c>
    </row>
    <row r="166" spans="1:36" ht="12.75">
      <c r="A166" s="5">
        <v>7411</v>
      </c>
      <c r="B166" s="6">
        <v>3617.8688</v>
      </c>
      <c r="C166" s="6">
        <v>2475.2934</v>
      </c>
      <c r="D166" s="6">
        <v>464.3114</v>
      </c>
      <c r="E166" s="6">
        <v>3447.9366</v>
      </c>
      <c r="F166" s="6">
        <v>1210.4854</v>
      </c>
      <c r="G166" s="6">
        <v>379.6706</v>
      </c>
      <c r="H166" s="6">
        <v>28.811</v>
      </c>
      <c r="I166" s="6">
        <v>222.0239</v>
      </c>
      <c r="J166" s="6">
        <v>1.3774</v>
      </c>
      <c r="K166" s="6">
        <v>54.3868</v>
      </c>
      <c r="L166" s="6">
        <v>0</v>
      </c>
      <c r="M166" s="7">
        <f t="shared" si="120"/>
        <v>11902.165299999999</v>
      </c>
      <c r="N166" s="7">
        <f t="shared" si="121"/>
        <v>3617.8688</v>
      </c>
      <c r="O166" s="7">
        <f t="shared" si="122"/>
        <v>2475.2934</v>
      </c>
      <c r="P166" s="7">
        <f t="shared" si="123"/>
        <v>464.3114</v>
      </c>
      <c r="Q166" s="7">
        <f t="shared" si="124"/>
        <v>4880.445900000001</v>
      </c>
      <c r="R166" s="7">
        <f t="shared" si="125"/>
        <v>379.6706</v>
      </c>
      <c r="S166" s="7">
        <f t="shared" si="126"/>
        <v>30.1884</v>
      </c>
      <c r="T166" s="7">
        <f t="shared" si="127"/>
        <v>54.3868</v>
      </c>
      <c r="U166" s="7">
        <f t="shared" si="128"/>
        <v>11902.1653</v>
      </c>
      <c r="V166" s="8">
        <f t="shared" si="129"/>
        <v>0.3039672789622574</v>
      </c>
      <c r="W166" s="8">
        <f t="shared" si="130"/>
        <v>0.20797000693646894</v>
      </c>
      <c r="X166" s="8">
        <f t="shared" si="131"/>
        <v>0.03901066640370051</v>
      </c>
      <c r="Y166" s="8">
        <f t="shared" si="132"/>
        <v>0.4100468928960347</v>
      </c>
      <c r="Z166" s="8">
        <f t="shared" si="133"/>
        <v>0.031899288106845565</v>
      </c>
      <c r="AA166" s="8">
        <f t="shared" si="134"/>
        <v>0.0025363788217594324</v>
      </c>
      <c r="AB166" s="8">
        <f t="shared" si="135"/>
        <v>0.004569487872933507</v>
      </c>
      <c r="AC166" s="7">
        <f t="shared" si="136"/>
        <v>3672.2556000000004</v>
      </c>
      <c r="AD166" s="7">
        <f t="shared" si="137"/>
        <v>4910.634300000001</v>
      </c>
      <c r="AE166" s="7">
        <f t="shared" si="138"/>
        <v>2939.6048</v>
      </c>
      <c r="AF166" s="7">
        <f t="shared" si="139"/>
        <v>379.6706</v>
      </c>
      <c r="AG166" s="8">
        <f t="shared" si="140"/>
        <v>0.30853676683519093</v>
      </c>
      <c r="AH166" s="8">
        <f t="shared" si="141"/>
        <v>0.41258327171779413</v>
      </c>
      <c r="AI166" s="8">
        <f t="shared" si="142"/>
        <v>0.24698067334016946</v>
      </c>
      <c r="AJ166" s="8">
        <f t="shared" si="143"/>
        <v>0.031899288106845565</v>
      </c>
    </row>
    <row r="167" spans="1:36" ht="12.75">
      <c r="A167" s="5">
        <v>7412</v>
      </c>
      <c r="B167" s="6">
        <v>2672.8683</v>
      </c>
      <c r="C167" s="6">
        <v>2346.9882</v>
      </c>
      <c r="D167" s="6">
        <v>375.8709</v>
      </c>
      <c r="E167" s="6">
        <v>1062.5136</v>
      </c>
      <c r="F167" s="6">
        <v>582.643</v>
      </c>
      <c r="G167" s="6">
        <v>37.0969</v>
      </c>
      <c r="H167" s="6">
        <v>5.0507</v>
      </c>
      <c r="I167" s="6">
        <v>51.8833</v>
      </c>
      <c r="J167" s="6">
        <v>0</v>
      </c>
      <c r="K167" s="6">
        <v>120.4821</v>
      </c>
      <c r="L167" s="6">
        <v>0</v>
      </c>
      <c r="M167" s="7">
        <f t="shared" si="120"/>
        <v>7255.397</v>
      </c>
      <c r="N167" s="7">
        <f t="shared" si="121"/>
        <v>2672.8683</v>
      </c>
      <c r="O167" s="7">
        <f t="shared" si="122"/>
        <v>2346.9882</v>
      </c>
      <c r="P167" s="7">
        <f t="shared" si="123"/>
        <v>375.8709</v>
      </c>
      <c r="Q167" s="7">
        <f t="shared" si="124"/>
        <v>1697.0399</v>
      </c>
      <c r="R167" s="7">
        <f t="shared" si="125"/>
        <v>37.0969</v>
      </c>
      <c r="S167" s="7">
        <f t="shared" si="126"/>
        <v>5.0507</v>
      </c>
      <c r="T167" s="7">
        <f t="shared" si="127"/>
        <v>120.4821</v>
      </c>
      <c r="U167" s="7">
        <f t="shared" si="128"/>
        <v>7255.396999999999</v>
      </c>
      <c r="V167" s="8">
        <f t="shared" si="129"/>
        <v>0.3683972496611833</v>
      </c>
      <c r="W167" s="8">
        <f t="shared" si="130"/>
        <v>0.32348170610098936</v>
      </c>
      <c r="X167" s="8">
        <f t="shared" si="131"/>
        <v>0.05180569719341341</v>
      </c>
      <c r="Y167" s="8">
        <f t="shared" si="132"/>
        <v>0.23390035031852843</v>
      </c>
      <c r="Z167" s="8">
        <f t="shared" si="133"/>
        <v>0.005113007599721973</v>
      </c>
      <c r="AA167" s="8">
        <f t="shared" si="134"/>
        <v>0.0006961300670383717</v>
      </c>
      <c r="AB167" s="8">
        <f t="shared" si="135"/>
        <v>0.01660585905912523</v>
      </c>
      <c r="AC167" s="7">
        <f t="shared" si="136"/>
        <v>2793.3504000000003</v>
      </c>
      <c r="AD167" s="7">
        <f t="shared" si="137"/>
        <v>1702.0906</v>
      </c>
      <c r="AE167" s="7">
        <f t="shared" si="138"/>
        <v>2722.8590999999997</v>
      </c>
      <c r="AF167" s="7">
        <f t="shared" si="139"/>
        <v>37.0969</v>
      </c>
      <c r="AG167" s="8">
        <f t="shared" si="140"/>
        <v>0.3850031087203086</v>
      </c>
      <c r="AH167" s="8">
        <f t="shared" si="141"/>
        <v>0.2345964803855668</v>
      </c>
      <c r="AI167" s="8">
        <f t="shared" si="142"/>
        <v>0.3752874032944028</v>
      </c>
      <c r="AJ167" s="8">
        <f t="shared" si="143"/>
        <v>0.005113007599721973</v>
      </c>
    </row>
    <row r="168" spans="1:36" ht="12.75">
      <c r="A168" s="5">
        <v>8104</v>
      </c>
      <c r="B168" s="6">
        <v>1643.932</v>
      </c>
      <c r="C168" s="6">
        <v>594.8028</v>
      </c>
      <c r="D168" s="6">
        <v>2038.3606</v>
      </c>
      <c r="E168" s="6">
        <v>5683.5229</v>
      </c>
      <c r="F168" s="6">
        <v>59.2637</v>
      </c>
      <c r="G168" s="6">
        <v>231.1707</v>
      </c>
      <c r="H168" s="6">
        <v>14.922</v>
      </c>
      <c r="I168" s="6">
        <v>430.8908</v>
      </c>
      <c r="J168" s="6">
        <v>5.5097</v>
      </c>
      <c r="K168" s="6">
        <v>13.3606</v>
      </c>
      <c r="L168" s="6">
        <v>71.1659</v>
      </c>
      <c r="M168" s="7">
        <f t="shared" si="120"/>
        <v>10786.9017</v>
      </c>
      <c r="N168" s="7">
        <f t="shared" si="121"/>
        <v>1643.932</v>
      </c>
      <c r="O168" s="7">
        <f t="shared" si="122"/>
        <v>594.8028</v>
      </c>
      <c r="P168" s="7">
        <f t="shared" si="123"/>
        <v>2038.3606</v>
      </c>
      <c r="Q168" s="7">
        <f t="shared" si="124"/>
        <v>6244.8433</v>
      </c>
      <c r="R168" s="7">
        <f t="shared" si="125"/>
        <v>231.1707</v>
      </c>
      <c r="S168" s="7">
        <f t="shared" si="126"/>
        <v>20.4317</v>
      </c>
      <c r="T168" s="7">
        <f t="shared" si="127"/>
        <v>13.3606</v>
      </c>
      <c r="U168" s="7">
        <f t="shared" si="128"/>
        <v>10786.9017</v>
      </c>
      <c r="V168" s="8">
        <f t="shared" si="129"/>
        <v>0.15240075841239936</v>
      </c>
      <c r="W168" s="8">
        <f t="shared" si="130"/>
        <v>0.055141208897824666</v>
      </c>
      <c r="X168" s="8">
        <f t="shared" si="131"/>
        <v>0.1889662719370104</v>
      </c>
      <c r="Y168" s="8">
        <f t="shared" si="132"/>
        <v>0.5789283590115594</v>
      </c>
      <c r="Z168" s="8">
        <f t="shared" si="133"/>
        <v>0.0214306856991197</v>
      </c>
      <c r="AA168" s="8">
        <f t="shared" si="134"/>
        <v>0.0018941212748791434</v>
      </c>
      <c r="AB168" s="8">
        <f t="shared" si="135"/>
        <v>0.0012385947672073436</v>
      </c>
      <c r="AC168" s="7">
        <f t="shared" si="136"/>
        <v>1657.2926</v>
      </c>
      <c r="AD168" s="7">
        <f t="shared" si="137"/>
        <v>6265.275</v>
      </c>
      <c r="AE168" s="7">
        <f t="shared" si="138"/>
        <v>2633.1634</v>
      </c>
      <c r="AF168" s="7">
        <f t="shared" si="139"/>
        <v>231.1707</v>
      </c>
      <c r="AG168" s="8">
        <f t="shared" si="140"/>
        <v>0.1536393531796067</v>
      </c>
      <c r="AH168" s="8">
        <f t="shared" si="141"/>
        <v>0.5808224802864385</v>
      </c>
      <c r="AI168" s="8">
        <f t="shared" si="142"/>
        <v>0.24410748083483508</v>
      </c>
      <c r="AJ168" s="8">
        <f t="shared" si="143"/>
        <v>0.0214306856991197</v>
      </c>
    </row>
    <row r="169" spans="1:36" ht="12.75">
      <c r="A169" s="5">
        <v>8105</v>
      </c>
      <c r="B169" s="6">
        <v>769.8428</v>
      </c>
      <c r="C169" s="6">
        <v>343.5803</v>
      </c>
      <c r="D169" s="6">
        <v>315.6661</v>
      </c>
      <c r="E169" s="6">
        <v>2564.6701</v>
      </c>
      <c r="F169" s="6">
        <v>226.7759</v>
      </c>
      <c r="G169" s="6">
        <v>420.5749</v>
      </c>
      <c r="H169" s="6">
        <v>0.9184</v>
      </c>
      <c r="I169" s="6">
        <v>379.1048</v>
      </c>
      <c r="J169" s="6">
        <v>0</v>
      </c>
      <c r="K169" s="6">
        <v>6.4049</v>
      </c>
      <c r="L169" s="6">
        <v>0</v>
      </c>
      <c r="M169" s="7">
        <f t="shared" si="120"/>
        <v>5027.538199999999</v>
      </c>
      <c r="N169" s="7">
        <f t="shared" si="121"/>
        <v>769.8428</v>
      </c>
      <c r="O169" s="7">
        <f t="shared" si="122"/>
        <v>343.5803</v>
      </c>
      <c r="P169" s="7">
        <f t="shared" si="123"/>
        <v>315.6661</v>
      </c>
      <c r="Q169" s="7">
        <f t="shared" si="124"/>
        <v>3170.5508</v>
      </c>
      <c r="R169" s="7">
        <f t="shared" si="125"/>
        <v>420.5749</v>
      </c>
      <c r="S169" s="7">
        <f t="shared" si="126"/>
        <v>0.9184</v>
      </c>
      <c r="T169" s="7">
        <f t="shared" si="127"/>
        <v>6.4049</v>
      </c>
      <c r="U169" s="7">
        <f t="shared" si="128"/>
        <v>5027.538199999999</v>
      </c>
      <c r="V169" s="8">
        <f t="shared" si="129"/>
        <v>0.15312520151512726</v>
      </c>
      <c r="W169" s="8">
        <f t="shared" si="130"/>
        <v>0.0683396697015649</v>
      </c>
      <c r="X169" s="8">
        <f t="shared" si="131"/>
        <v>0.06278740955165692</v>
      </c>
      <c r="Y169" s="8">
        <f t="shared" si="132"/>
        <v>0.6306368393182971</v>
      </c>
      <c r="Z169" s="8">
        <f t="shared" si="133"/>
        <v>0.0836542425475753</v>
      </c>
      <c r="AA169" s="8">
        <f t="shared" si="134"/>
        <v>0.0001826738979327895</v>
      </c>
      <c r="AB169" s="8">
        <f t="shared" si="135"/>
        <v>0.001273963467845953</v>
      </c>
      <c r="AC169" s="7">
        <f t="shared" si="136"/>
        <v>776.2477</v>
      </c>
      <c r="AD169" s="7">
        <f t="shared" si="137"/>
        <v>3171.4692</v>
      </c>
      <c r="AE169" s="7">
        <f t="shared" si="138"/>
        <v>659.2464</v>
      </c>
      <c r="AF169" s="7">
        <f t="shared" si="139"/>
        <v>420.5749</v>
      </c>
      <c r="AG169" s="8">
        <f t="shared" si="140"/>
        <v>0.1543991649829732</v>
      </c>
      <c r="AH169" s="8">
        <f t="shared" si="141"/>
        <v>0.6308195132162299</v>
      </c>
      <c r="AI169" s="8">
        <f t="shared" si="142"/>
        <v>0.1311270792532218</v>
      </c>
      <c r="AJ169" s="8">
        <f t="shared" si="143"/>
        <v>0.0836542425475753</v>
      </c>
    </row>
    <row r="171" ht="12.75">
      <c r="B171" s="12" t="s">
        <v>27</v>
      </c>
    </row>
  </sheetData>
  <mergeCells count="1">
    <mergeCell ref="B1:L1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9.140625" style="0" customWidth="1"/>
  </cols>
  <sheetData>
    <row r="1" ht="23.25">
      <c r="A1" s="64" t="s">
        <v>41</v>
      </c>
    </row>
    <row r="2" ht="15">
      <c r="A2" s="41"/>
    </row>
    <row r="3" ht="15">
      <c r="A3" s="41"/>
    </row>
    <row r="4" ht="15.75">
      <c r="A4" s="42" t="s">
        <v>42</v>
      </c>
    </row>
    <row r="5" ht="15.75">
      <c r="A5" s="42"/>
    </row>
    <row r="6" ht="15.75">
      <c r="A6" s="42" t="s">
        <v>45</v>
      </c>
    </row>
    <row r="7" ht="15.75">
      <c r="A7" s="62" t="s">
        <v>46</v>
      </c>
    </row>
    <row r="8" ht="15.75">
      <c r="A8" s="62" t="s">
        <v>47</v>
      </c>
    </row>
    <row r="9" ht="15.75">
      <c r="A9" s="62" t="s">
        <v>48</v>
      </c>
    </row>
    <row r="10" ht="15.75">
      <c r="A10" s="62" t="s">
        <v>49</v>
      </c>
    </row>
    <row r="11" ht="15.75">
      <c r="A11" s="62" t="s">
        <v>50</v>
      </c>
    </row>
    <row r="12" ht="15.75">
      <c r="A12" s="62" t="s">
        <v>51</v>
      </c>
    </row>
    <row r="13" ht="15.75">
      <c r="A13" s="62" t="s">
        <v>52</v>
      </c>
    </row>
    <row r="14" ht="15.75">
      <c r="A14" s="42"/>
    </row>
    <row r="15" ht="15.75">
      <c r="A15" s="42"/>
    </row>
    <row r="16" ht="15.75">
      <c r="A16" s="42"/>
    </row>
    <row r="17" ht="15.75">
      <c r="A17" s="42"/>
    </row>
    <row r="18" ht="15.75">
      <c r="A18" s="42" t="s">
        <v>43</v>
      </c>
    </row>
    <row r="19" ht="25.5">
      <c r="A19" s="43" t="s">
        <v>44</v>
      </c>
    </row>
    <row r="20" ht="15.75">
      <c r="A20" s="44"/>
    </row>
    <row r="21" ht="12.75">
      <c r="A21" s="45" t="s">
        <v>53</v>
      </c>
    </row>
    <row r="22" ht="12.75">
      <c r="A22" s="63" t="s">
        <v>54</v>
      </c>
    </row>
    <row r="23" ht="25.5">
      <c r="A23" s="63" t="s">
        <v>55</v>
      </c>
    </row>
    <row r="24" ht="12.75">
      <c r="A24" s="63" t="s">
        <v>56</v>
      </c>
    </row>
    <row r="25" ht="12.75">
      <c r="A25" s="63" t="s">
        <v>57</v>
      </c>
    </row>
    <row r="26" ht="15.75">
      <c r="A26" s="44"/>
    </row>
    <row r="27" ht="15.75">
      <c r="A27" s="44"/>
    </row>
    <row r="28" ht="12.75">
      <c r="A28" s="46"/>
    </row>
    <row r="30" ht="24">
      <c r="A30" s="65" t="s">
        <v>58</v>
      </c>
    </row>
    <row r="31" ht="12.75">
      <c r="A31" s="43" t="s">
        <v>59</v>
      </c>
    </row>
    <row r="32" ht="12.75">
      <c r="A32" s="46"/>
    </row>
    <row r="33" ht="12.75">
      <c r="A33" s="46"/>
    </row>
  </sheetData>
  <hyperlinks>
    <hyperlink ref="A19" r:id="rId1" display="http://clear.uconn.edu/projects/landscape/category_description.htm"/>
    <hyperlink ref="A31" r:id="rId2" display="http://clear.uconn.edu/projects/riparian_buffer/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8.28125" style="0" bestFit="1" customWidth="1"/>
    <col min="3" max="3" width="8.57421875" style="0" bestFit="1" customWidth="1"/>
    <col min="4" max="4" width="8.7109375" style="0" bestFit="1" customWidth="1"/>
    <col min="6" max="6" width="9.00390625" style="0" bestFit="1" customWidth="1"/>
    <col min="7" max="7" width="8.57421875" style="0" bestFit="1" customWidth="1"/>
    <col min="8" max="8" width="8.7109375" style="0" bestFit="1" customWidth="1"/>
    <col min="9" max="9" width="7.421875" style="0" bestFit="1" customWidth="1"/>
    <col min="10" max="10" width="8.57421875" style="0" bestFit="1" customWidth="1"/>
    <col min="11" max="11" width="8.7109375" style="0" bestFit="1" customWidth="1"/>
    <col min="12" max="14" width="8.57421875" style="0" bestFit="1" customWidth="1"/>
    <col min="15" max="15" width="8.7109375" style="0" bestFit="1" customWidth="1"/>
    <col min="16" max="16" width="5.57421875" style="0" bestFit="1" customWidth="1"/>
    <col min="17" max="17" width="7.421875" style="0" bestFit="1" customWidth="1"/>
    <col min="18" max="18" width="8.57421875" style="0" bestFit="1" customWidth="1"/>
    <col min="19" max="19" width="8.7109375" style="0" bestFit="1" customWidth="1"/>
    <col min="20" max="22" width="8.57421875" style="0" bestFit="1" customWidth="1"/>
    <col min="23" max="23" width="8.7109375" style="0" bestFit="1" customWidth="1"/>
    <col min="24" max="24" width="5.28125" style="0" bestFit="1" customWidth="1"/>
    <col min="25" max="25" width="7.421875" style="0" bestFit="1" customWidth="1"/>
    <col min="26" max="30" width="8.57421875" style="0" bestFit="1" customWidth="1"/>
    <col min="31" max="31" width="8.7109375" style="0" customWidth="1"/>
    <col min="32" max="32" width="5.7109375" style="0" bestFit="1" customWidth="1"/>
  </cols>
  <sheetData>
    <row r="1" spans="1:32" ht="13.5" thickBot="1">
      <c r="A1" s="32"/>
      <c r="B1" s="49" t="s">
        <v>33</v>
      </c>
      <c r="C1" s="59"/>
      <c r="D1" s="59"/>
      <c r="E1" s="59"/>
      <c r="F1" s="59"/>
      <c r="G1" s="60"/>
      <c r="H1" s="61"/>
      <c r="I1" s="49" t="s">
        <v>32</v>
      </c>
      <c r="J1" s="50"/>
      <c r="K1" s="50"/>
      <c r="L1" s="50"/>
      <c r="M1" s="50"/>
      <c r="N1" s="50"/>
      <c r="O1" s="50"/>
      <c r="P1" s="51"/>
      <c r="Q1" s="49" t="s">
        <v>30</v>
      </c>
      <c r="R1" s="50"/>
      <c r="S1" s="50"/>
      <c r="T1" s="50"/>
      <c r="U1" s="50"/>
      <c r="V1" s="52"/>
      <c r="W1" s="52"/>
      <c r="X1" s="51"/>
      <c r="Y1" s="54" t="s">
        <v>31</v>
      </c>
      <c r="Z1" s="55"/>
      <c r="AA1" s="55"/>
      <c r="AB1" s="55"/>
      <c r="AC1" s="55"/>
      <c r="AD1" s="56"/>
      <c r="AE1" s="56"/>
      <c r="AF1" s="33"/>
    </row>
    <row r="2" spans="1:32" ht="13.5" thickBot="1">
      <c r="A2" s="34"/>
      <c r="B2" s="37" t="s">
        <v>16</v>
      </c>
      <c r="C2" s="48">
        <v>1985</v>
      </c>
      <c r="D2" s="48"/>
      <c r="E2" s="48">
        <v>2002</v>
      </c>
      <c r="F2" s="48"/>
      <c r="G2" s="57" t="s">
        <v>34</v>
      </c>
      <c r="H2" s="58"/>
      <c r="I2" s="37" t="s">
        <v>16</v>
      </c>
      <c r="J2" s="48">
        <v>1985</v>
      </c>
      <c r="K2" s="48"/>
      <c r="L2" s="48">
        <v>2002</v>
      </c>
      <c r="M2" s="48"/>
      <c r="N2" s="48" t="s">
        <v>34</v>
      </c>
      <c r="O2" s="48"/>
      <c r="P2" s="53"/>
      <c r="Q2" s="37" t="s">
        <v>16</v>
      </c>
      <c r="R2" s="48">
        <v>1985</v>
      </c>
      <c r="S2" s="48"/>
      <c r="T2" s="48">
        <v>2002</v>
      </c>
      <c r="U2" s="48"/>
      <c r="V2" s="48" t="s">
        <v>34</v>
      </c>
      <c r="W2" s="48"/>
      <c r="X2" s="53"/>
      <c r="Y2" s="37" t="s">
        <v>16</v>
      </c>
      <c r="Z2" s="48">
        <v>1985</v>
      </c>
      <c r="AA2" s="48"/>
      <c r="AB2" s="48">
        <v>2002</v>
      </c>
      <c r="AC2" s="48"/>
      <c r="AD2" s="48" t="s">
        <v>34</v>
      </c>
      <c r="AE2" s="48"/>
      <c r="AF2" s="48"/>
    </row>
    <row r="3" spans="1:32" ht="26.25" thickBot="1">
      <c r="A3" s="30" t="s">
        <v>37</v>
      </c>
      <c r="B3" s="38" t="s">
        <v>38</v>
      </c>
      <c r="C3" s="31" t="s">
        <v>39</v>
      </c>
      <c r="D3" s="31" t="s">
        <v>36</v>
      </c>
      <c r="E3" s="31" t="s">
        <v>39</v>
      </c>
      <c r="F3" s="31" t="s">
        <v>36</v>
      </c>
      <c r="G3" s="31" t="s">
        <v>39</v>
      </c>
      <c r="H3" s="39" t="s">
        <v>36</v>
      </c>
      <c r="I3" s="38" t="s">
        <v>38</v>
      </c>
      <c r="J3" s="31" t="s">
        <v>39</v>
      </c>
      <c r="K3" s="31" t="s">
        <v>36</v>
      </c>
      <c r="L3" s="31" t="s">
        <v>39</v>
      </c>
      <c r="M3" s="31" t="s">
        <v>36</v>
      </c>
      <c r="N3" s="31" t="s">
        <v>39</v>
      </c>
      <c r="O3" s="31" t="s">
        <v>36</v>
      </c>
      <c r="P3" s="39" t="s">
        <v>35</v>
      </c>
      <c r="Q3" s="38" t="s">
        <v>38</v>
      </c>
      <c r="R3" s="31" t="s">
        <v>39</v>
      </c>
      <c r="S3" s="31" t="s">
        <v>36</v>
      </c>
      <c r="T3" s="31" t="s">
        <v>39</v>
      </c>
      <c r="U3" s="31" t="s">
        <v>36</v>
      </c>
      <c r="V3" s="31" t="s">
        <v>39</v>
      </c>
      <c r="W3" s="31" t="s">
        <v>36</v>
      </c>
      <c r="X3" s="39" t="s">
        <v>35</v>
      </c>
      <c r="Y3" s="38" t="s">
        <v>38</v>
      </c>
      <c r="Z3" s="31" t="s">
        <v>39</v>
      </c>
      <c r="AA3" s="31" t="s">
        <v>36</v>
      </c>
      <c r="AB3" s="31" t="s">
        <v>39</v>
      </c>
      <c r="AC3" s="31" t="s">
        <v>36</v>
      </c>
      <c r="AD3" s="31" t="s">
        <v>39</v>
      </c>
      <c r="AE3" s="31" t="s">
        <v>36</v>
      </c>
      <c r="AF3" s="31" t="s">
        <v>35</v>
      </c>
    </row>
    <row r="4" spans="1:32" ht="13.5" customHeight="1" hidden="1">
      <c r="A4" s="28" t="s">
        <v>37</v>
      </c>
      <c r="B4" s="18" t="s">
        <v>29</v>
      </c>
      <c r="C4" s="29" t="s">
        <v>28</v>
      </c>
      <c r="D4" s="29" t="s">
        <v>28</v>
      </c>
      <c r="E4" s="29" t="s">
        <v>22</v>
      </c>
      <c r="F4" s="29" t="s">
        <v>22</v>
      </c>
      <c r="G4" s="29" t="s">
        <v>28</v>
      </c>
      <c r="H4" s="36" t="s">
        <v>28</v>
      </c>
      <c r="I4" s="18" t="s">
        <v>29</v>
      </c>
      <c r="J4" s="29" t="s">
        <v>28</v>
      </c>
      <c r="K4" s="29" t="s">
        <v>28</v>
      </c>
      <c r="L4" s="29" t="s">
        <v>28</v>
      </c>
      <c r="M4" s="29" t="s">
        <v>28</v>
      </c>
      <c r="N4" s="29" t="s">
        <v>28</v>
      </c>
      <c r="O4" s="29" t="s">
        <v>28</v>
      </c>
      <c r="P4" s="36"/>
      <c r="Q4" s="18" t="s">
        <v>29</v>
      </c>
      <c r="R4" s="29" t="s">
        <v>28</v>
      </c>
      <c r="S4" s="29" t="s">
        <v>28</v>
      </c>
      <c r="T4" s="29" t="s">
        <v>28</v>
      </c>
      <c r="U4" s="29" t="s">
        <v>28</v>
      </c>
      <c r="V4" s="29" t="s">
        <v>28</v>
      </c>
      <c r="W4" s="29" t="s">
        <v>28</v>
      </c>
      <c r="X4" s="36"/>
      <c r="Y4" s="18" t="s">
        <v>29</v>
      </c>
      <c r="Z4" s="29" t="s">
        <v>28</v>
      </c>
      <c r="AA4" s="29" t="s">
        <v>28</v>
      </c>
      <c r="AB4" s="29" t="s">
        <v>28</v>
      </c>
      <c r="AC4" s="29" t="s">
        <v>28</v>
      </c>
      <c r="AD4" s="29" t="s">
        <v>28</v>
      </c>
      <c r="AE4" s="29" t="s">
        <v>28</v>
      </c>
      <c r="AF4" s="29"/>
    </row>
    <row r="5" spans="1:32" ht="12.75">
      <c r="A5" s="27">
        <v>1001</v>
      </c>
      <c r="B5" s="20">
        <v>7339.205500000001</v>
      </c>
      <c r="C5" s="15">
        <v>6230.0887</v>
      </c>
      <c r="D5" s="14">
        <f>C5/B5</f>
        <v>0.8488778110927674</v>
      </c>
      <c r="E5" s="15">
        <v>5889.270200000001</v>
      </c>
      <c r="F5" s="14">
        <f>E5/B5</f>
        <v>0.8024397463730918</v>
      </c>
      <c r="G5" s="15">
        <f>E5-C5</f>
        <v>-340.8184999999994</v>
      </c>
      <c r="H5" s="21">
        <f>F5-D5</f>
        <v>-0.0464380647196756</v>
      </c>
      <c r="I5" s="20">
        <v>477.835982</v>
      </c>
      <c r="J5" s="15">
        <v>391.499648</v>
      </c>
      <c r="K5" s="14">
        <f>J5/I5</f>
        <v>0.8193180562948899</v>
      </c>
      <c r="L5" s="15">
        <v>390.584278</v>
      </c>
      <c r="M5" s="14">
        <f>L5/I5</f>
        <v>0.8174023989679371</v>
      </c>
      <c r="N5" s="15">
        <f>L5-J5</f>
        <v>-0.9153699999999958</v>
      </c>
      <c r="O5" s="14">
        <f>M5-K5</f>
        <v>-0.0019156573269527577</v>
      </c>
      <c r="P5" s="21">
        <f>M5-$F5</f>
        <v>0.014962652594845305</v>
      </c>
      <c r="Q5" s="20">
        <v>944.1567819999998</v>
      </c>
      <c r="R5" s="15">
        <v>787.1475189999999</v>
      </c>
      <c r="S5" s="14">
        <f>R5/Q5</f>
        <v>0.8337042470135009</v>
      </c>
      <c r="T5" s="15">
        <v>773.8936819999999</v>
      </c>
      <c r="U5" s="14">
        <f>T5/Q5</f>
        <v>0.8196664968721266</v>
      </c>
      <c r="V5" s="15">
        <f>T5-R5</f>
        <v>-13.253836999999976</v>
      </c>
      <c r="W5" s="14">
        <f>U5-S5</f>
        <v>-0.014037750141374317</v>
      </c>
      <c r="X5" s="21">
        <f>U5-$F5</f>
        <v>0.01722675049903477</v>
      </c>
      <c r="Y5" s="20">
        <v>1399.8730409999998</v>
      </c>
      <c r="Z5" s="15">
        <v>1175.9257989999999</v>
      </c>
      <c r="AA5" s="14">
        <f>Z5/Y5</f>
        <v>0.8400231767875013</v>
      </c>
      <c r="AB5" s="15">
        <v>1144.396977</v>
      </c>
      <c r="AC5" s="14">
        <f>AB5/Y5</f>
        <v>0.8175005471799783</v>
      </c>
      <c r="AD5" s="15">
        <f>AB5-Z5</f>
        <v>-31.528821999999764</v>
      </c>
      <c r="AE5" s="14">
        <f>AC5-AA5</f>
        <v>-0.022522629607522937</v>
      </c>
      <c r="AF5" s="14">
        <f>AC5-$F5</f>
        <v>0.015060800806886543</v>
      </c>
    </row>
    <row r="6" spans="1:32" ht="12.75">
      <c r="A6" s="27">
        <v>1002</v>
      </c>
      <c r="B6" s="20">
        <v>7112.3813</v>
      </c>
      <c r="C6" s="15">
        <v>6254.3521</v>
      </c>
      <c r="D6" s="14">
        <f aca="true" t="shared" si="0" ref="D6:D69">C6/B6</f>
        <v>0.8793611922915325</v>
      </c>
      <c r="E6" s="15">
        <v>5927.379</v>
      </c>
      <c r="F6" s="14">
        <f aca="true" t="shared" si="1" ref="F6:F69">E6/B6</f>
        <v>0.8333888117050192</v>
      </c>
      <c r="G6" s="15">
        <f aca="true" t="shared" si="2" ref="G6:G69">E6-C6</f>
        <v>-326.97310000000016</v>
      </c>
      <c r="H6" s="21">
        <f aca="true" t="shared" si="3" ref="H6:H69">F6-D6</f>
        <v>-0.04597238058651332</v>
      </c>
      <c r="I6" s="20">
        <v>571.727194</v>
      </c>
      <c r="J6" s="15">
        <v>502.2613819999999</v>
      </c>
      <c r="K6" s="14">
        <f aca="true" t="shared" si="4" ref="K6:K69">J6/I6</f>
        <v>0.8784983244998485</v>
      </c>
      <c r="L6" s="15">
        <v>489.02542700000004</v>
      </c>
      <c r="M6" s="14">
        <f aca="true" t="shared" si="5" ref="M6:M69">L6/I6</f>
        <v>0.8553475016267986</v>
      </c>
      <c r="N6" s="15">
        <f aca="true" t="shared" si="6" ref="N6:N69">L6-J6</f>
        <v>-13.235954999999876</v>
      </c>
      <c r="O6" s="14">
        <f aca="true" t="shared" si="7" ref="O6:O69">M6-K6</f>
        <v>-0.023150822873049925</v>
      </c>
      <c r="P6" s="21">
        <f aca="true" t="shared" si="8" ref="P6:P37">M6-F6</f>
        <v>0.021958689921779406</v>
      </c>
      <c r="Q6" s="20">
        <v>1127.7515919999998</v>
      </c>
      <c r="R6" s="15">
        <v>987.25836</v>
      </c>
      <c r="S6" s="14">
        <f aca="true" t="shared" si="9" ref="S6:S69">R6/Q6</f>
        <v>0.8754218278239417</v>
      </c>
      <c r="T6" s="15">
        <v>954.820333</v>
      </c>
      <c r="U6" s="14">
        <f aca="true" t="shared" si="10" ref="U6:U69">T6/Q6</f>
        <v>0.8466583774062189</v>
      </c>
      <c r="V6" s="15">
        <f aca="true" t="shared" si="11" ref="V6:V69">T6-R6</f>
        <v>-32.438027000000034</v>
      </c>
      <c r="W6" s="14">
        <f aca="true" t="shared" si="12" ref="W6:W69">U6-S6</f>
        <v>-0.02876345041772288</v>
      </c>
      <c r="X6" s="21">
        <f aca="true" t="shared" si="13" ref="X6:X69">U6-$F6</f>
        <v>0.013269565701199637</v>
      </c>
      <c r="Y6" s="20">
        <v>1662.9473279999995</v>
      </c>
      <c r="Z6" s="15">
        <v>1450.6124109999996</v>
      </c>
      <c r="AA6" s="14">
        <f aca="true" t="shared" si="14" ref="AA6:AA69">Z6/Y6</f>
        <v>0.8723141055493491</v>
      </c>
      <c r="AB6" s="15">
        <v>1395.596325</v>
      </c>
      <c r="AC6" s="14">
        <f aca="true" t="shared" si="15" ref="AC6:AC69">AB6/Y6</f>
        <v>0.8392306247477253</v>
      </c>
      <c r="AD6" s="15">
        <f aca="true" t="shared" si="16" ref="AD6:AD69">AB6-Z6</f>
        <v>-55.01608599999963</v>
      </c>
      <c r="AE6" s="14">
        <f aca="true" t="shared" si="17" ref="AE6:AE69">AC6-AA6</f>
        <v>-0.03308348080162382</v>
      </c>
      <c r="AF6" s="14">
        <f aca="true" t="shared" si="18" ref="AF6:AF69">AC6-$F6</f>
        <v>0.005841813042706034</v>
      </c>
    </row>
    <row r="7" spans="1:32" ht="12.75">
      <c r="A7" s="27">
        <v>1003</v>
      </c>
      <c r="B7" s="20">
        <v>3283.4633999999996</v>
      </c>
      <c r="C7" s="15">
        <v>2526.1954999999994</v>
      </c>
      <c r="D7" s="14">
        <f t="shared" si="0"/>
        <v>0.7693691667158524</v>
      </c>
      <c r="E7" s="15">
        <v>2150.1056</v>
      </c>
      <c r="F7" s="14">
        <f t="shared" si="1"/>
        <v>0.6548285569438661</v>
      </c>
      <c r="G7" s="15">
        <f t="shared" si="2"/>
        <v>-376.0898999999995</v>
      </c>
      <c r="H7" s="21">
        <f t="shared" si="3"/>
        <v>-0.11454060977198632</v>
      </c>
      <c r="I7" s="20">
        <v>240.103192</v>
      </c>
      <c r="J7" s="15">
        <v>211.612108</v>
      </c>
      <c r="K7" s="14">
        <f t="shared" si="4"/>
        <v>0.8813381706312342</v>
      </c>
      <c r="L7" s="15">
        <v>198.36634800000002</v>
      </c>
      <c r="M7" s="14">
        <f t="shared" si="5"/>
        <v>0.8261712239127583</v>
      </c>
      <c r="N7" s="15">
        <f t="shared" si="6"/>
        <v>-13.24575999999999</v>
      </c>
      <c r="O7" s="14">
        <f t="shared" si="7"/>
        <v>-0.055166946718475884</v>
      </c>
      <c r="P7" s="21">
        <f t="shared" si="8"/>
        <v>0.17134266696889222</v>
      </c>
      <c r="Q7" s="20">
        <v>471.5648270000001</v>
      </c>
      <c r="R7" s="15">
        <v>406.40951100000007</v>
      </c>
      <c r="S7" s="14">
        <f t="shared" si="9"/>
        <v>0.8618316883078304</v>
      </c>
      <c r="T7" s="15">
        <v>370.932972</v>
      </c>
      <c r="U7" s="14">
        <f t="shared" si="10"/>
        <v>0.7866001677008025</v>
      </c>
      <c r="V7" s="15">
        <f t="shared" si="11"/>
        <v>-35.47653900000006</v>
      </c>
      <c r="W7" s="14">
        <f t="shared" si="12"/>
        <v>-0.07523152060702787</v>
      </c>
      <c r="X7" s="21">
        <f t="shared" si="13"/>
        <v>0.13177161075693644</v>
      </c>
      <c r="Y7" s="20">
        <v>693.2154789999998</v>
      </c>
      <c r="Z7" s="15">
        <v>580.0097759999999</v>
      </c>
      <c r="AA7" s="14">
        <f t="shared" si="14"/>
        <v>0.8366947847683591</v>
      </c>
      <c r="AB7" s="15">
        <v>516.9729749999999</v>
      </c>
      <c r="AC7" s="14">
        <f t="shared" si="15"/>
        <v>0.7457608646387425</v>
      </c>
      <c r="AD7" s="15">
        <f t="shared" si="16"/>
        <v>-63.03680099999997</v>
      </c>
      <c r="AE7" s="14">
        <f t="shared" si="17"/>
        <v>-0.09093392012961665</v>
      </c>
      <c r="AF7" s="14">
        <f t="shared" si="18"/>
        <v>0.09093230769487637</v>
      </c>
    </row>
    <row r="8" spans="1:32" ht="12.75">
      <c r="A8" s="27">
        <v>1004</v>
      </c>
      <c r="B8" s="20">
        <v>10590.808900000002</v>
      </c>
      <c r="C8" s="15">
        <v>8194.4239</v>
      </c>
      <c r="D8" s="14">
        <f t="shared" si="0"/>
        <v>0.7737297478760096</v>
      </c>
      <c r="E8" s="15">
        <v>7651.774899999999</v>
      </c>
      <c r="F8" s="14">
        <f t="shared" si="1"/>
        <v>0.7224920185274987</v>
      </c>
      <c r="G8" s="15">
        <f t="shared" si="2"/>
        <v>-542.6490000000003</v>
      </c>
      <c r="H8" s="21">
        <f t="shared" si="3"/>
        <v>-0.051237729348510896</v>
      </c>
      <c r="I8" s="20">
        <v>1106.5892430000001</v>
      </c>
      <c r="J8" s="15">
        <v>964.042468</v>
      </c>
      <c r="K8" s="14">
        <f t="shared" si="4"/>
        <v>0.8711836610542579</v>
      </c>
      <c r="L8" s="15">
        <v>933.607376</v>
      </c>
      <c r="M8" s="14">
        <f t="shared" si="5"/>
        <v>0.8436801477203587</v>
      </c>
      <c r="N8" s="15">
        <f t="shared" si="6"/>
        <v>-30.43509199999994</v>
      </c>
      <c r="O8" s="14">
        <f t="shared" si="7"/>
        <v>-0.02750351333389922</v>
      </c>
      <c r="P8" s="21">
        <f t="shared" si="8"/>
        <v>0.12118812919286004</v>
      </c>
      <c r="Q8" s="20">
        <v>2166.953746</v>
      </c>
      <c r="R8" s="15">
        <v>1853.33688</v>
      </c>
      <c r="S8" s="14">
        <f t="shared" si="9"/>
        <v>0.8552729302234031</v>
      </c>
      <c r="T8" s="15">
        <v>1775.8779940000002</v>
      </c>
      <c r="U8" s="14">
        <f t="shared" si="10"/>
        <v>0.8195274113617375</v>
      </c>
      <c r="V8" s="15">
        <f t="shared" si="11"/>
        <v>-77.4588859999999</v>
      </c>
      <c r="W8" s="14">
        <f t="shared" si="12"/>
        <v>-0.03574551886166566</v>
      </c>
      <c r="X8" s="21">
        <f t="shared" si="13"/>
        <v>0.09703539283423879</v>
      </c>
      <c r="Y8" s="20">
        <v>3161.526788</v>
      </c>
      <c r="Z8" s="15">
        <v>2655.381661</v>
      </c>
      <c r="AA8" s="14">
        <f t="shared" si="14"/>
        <v>0.8399048431532694</v>
      </c>
      <c r="AB8" s="15">
        <v>2520.592419</v>
      </c>
      <c r="AC8" s="14">
        <f t="shared" si="15"/>
        <v>0.7972706189197091</v>
      </c>
      <c r="AD8" s="15">
        <f t="shared" si="16"/>
        <v>-134.78924199999983</v>
      </c>
      <c r="AE8" s="14">
        <f t="shared" si="17"/>
        <v>-0.042634224233560336</v>
      </c>
      <c r="AF8" s="14">
        <f t="shared" si="18"/>
        <v>0.0747786003922104</v>
      </c>
    </row>
    <row r="9" spans="1:32" ht="12.75">
      <c r="A9" s="27">
        <v>2000</v>
      </c>
      <c r="B9" s="20">
        <v>27382.4749</v>
      </c>
      <c r="C9" s="15">
        <v>37952.791900000004</v>
      </c>
      <c r="D9" s="14">
        <f t="shared" si="0"/>
        <v>1.386024895068926</v>
      </c>
      <c r="E9" s="15">
        <v>14154.981000000002</v>
      </c>
      <c r="F9" s="14">
        <f t="shared" si="1"/>
        <v>0.5169357792417807</v>
      </c>
      <c r="G9" s="15">
        <f t="shared" si="2"/>
        <v>-23797.810900000004</v>
      </c>
      <c r="H9" s="21">
        <f t="shared" si="3"/>
        <v>-0.8690891158271453</v>
      </c>
      <c r="I9" s="20">
        <v>3103.115856</v>
      </c>
      <c r="J9" s="15">
        <v>2125.286174</v>
      </c>
      <c r="K9" s="14">
        <f t="shared" si="4"/>
        <v>0.6848877942764119</v>
      </c>
      <c r="L9" s="15">
        <v>2031.58331</v>
      </c>
      <c r="M9" s="14">
        <f t="shared" si="5"/>
        <v>0.6546914147829356</v>
      </c>
      <c r="N9" s="15">
        <f t="shared" si="6"/>
        <v>-93.70286399999986</v>
      </c>
      <c r="O9" s="14">
        <f t="shared" si="7"/>
        <v>-0.03019637949347631</v>
      </c>
      <c r="P9" s="21">
        <f t="shared" si="8"/>
        <v>0.13775563554115489</v>
      </c>
      <c r="Q9" s="20">
        <v>5940.695070000001</v>
      </c>
      <c r="R9" s="15">
        <v>3997.97577</v>
      </c>
      <c r="S9" s="14">
        <f t="shared" si="9"/>
        <v>0.6729811449487508</v>
      </c>
      <c r="T9" s="15">
        <v>3781.57888</v>
      </c>
      <c r="U9" s="14">
        <f t="shared" si="10"/>
        <v>0.6365549545029922</v>
      </c>
      <c r="V9" s="15">
        <f t="shared" si="11"/>
        <v>-216.39688999999998</v>
      </c>
      <c r="W9" s="14">
        <f t="shared" si="12"/>
        <v>-0.03642619044575868</v>
      </c>
      <c r="X9" s="21">
        <f t="shared" si="13"/>
        <v>0.11961917526121146</v>
      </c>
      <c r="Y9" s="20">
        <v>8585.670906</v>
      </c>
      <c r="Z9" s="15">
        <v>5667.0847730000005</v>
      </c>
      <c r="AA9" s="14">
        <f t="shared" si="14"/>
        <v>0.6600631255315903</v>
      </c>
      <c r="AB9" s="15">
        <v>5320.247858000001</v>
      </c>
      <c r="AC9" s="14">
        <f t="shared" si="15"/>
        <v>0.619665942970398</v>
      </c>
      <c r="AD9" s="15">
        <f t="shared" si="16"/>
        <v>-346.83691499999986</v>
      </c>
      <c r="AE9" s="14">
        <f t="shared" si="17"/>
        <v>-0.04039718256119229</v>
      </c>
      <c r="AF9" s="14">
        <f t="shared" si="18"/>
        <v>0.10273016372861732</v>
      </c>
    </row>
    <row r="10" spans="1:32" ht="12.75">
      <c r="A10" s="27">
        <v>2101</v>
      </c>
      <c r="B10" s="20">
        <v>7891.2044</v>
      </c>
      <c r="C10" s="15">
        <v>5445.9532</v>
      </c>
      <c r="D10" s="14">
        <f t="shared" si="0"/>
        <v>0.6901295320648392</v>
      </c>
      <c r="E10" s="15">
        <v>4648.6215999999995</v>
      </c>
      <c r="F10" s="14">
        <f t="shared" si="1"/>
        <v>0.589088986213562</v>
      </c>
      <c r="G10" s="15">
        <f t="shared" si="2"/>
        <v>-797.3316000000004</v>
      </c>
      <c r="H10" s="21">
        <f t="shared" si="3"/>
        <v>-0.1010405458512772</v>
      </c>
      <c r="I10" s="20">
        <v>690.6163789999999</v>
      </c>
      <c r="J10" s="15">
        <v>567.838733</v>
      </c>
      <c r="K10" s="14">
        <f t="shared" si="4"/>
        <v>0.8222201938248558</v>
      </c>
      <c r="L10" s="15">
        <v>542.4439179999999</v>
      </c>
      <c r="M10" s="14">
        <f t="shared" si="5"/>
        <v>0.7854489619627165</v>
      </c>
      <c r="N10" s="15">
        <f t="shared" si="6"/>
        <v>-25.394815000000108</v>
      </c>
      <c r="O10" s="14">
        <f t="shared" si="7"/>
        <v>-0.036771231862139264</v>
      </c>
      <c r="P10" s="21">
        <f t="shared" si="8"/>
        <v>0.19635997574915454</v>
      </c>
      <c r="Q10" s="20">
        <v>1353.064064</v>
      </c>
      <c r="R10" s="15">
        <v>1087.676902</v>
      </c>
      <c r="S10" s="14">
        <f t="shared" si="9"/>
        <v>0.803862086754822</v>
      </c>
      <c r="T10" s="15">
        <v>1024.918467</v>
      </c>
      <c r="U10" s="14">
        <f t="shared" si="10"/>
        <v>0.7574796303214805</v>
      </c>
      <c r="V10" s="15">
        <f t="shared" si="11"/>
        <v>-62.75843499999996</v>
      </c>
      <c r="W10" s="14">
        <f t="shared" si="12"/>
        <v>-0.04638245643334149</v>
      </c>
      <c r="X10" s="21">
        <f t="shared" si="13"/>
        <v>0.16839064410791849</v>
      </c>
      <c r="Y10" s="20">
        <v>1981.582062</v>
      </c>
      <c r="Z10" s="15">
        <v>1557.2433800000001</v>
      </c>
      <c r="AA10" s="14">
        <f t="shared" si="14"/>
        <v>0.7858586378341974</v>
      </c>
      <c r="AB10" s="15">
        <v>1445.4008700000002</v>
      </c>
      <c r="AC10" s="14">
        <f t="shared" si="15"/>
        <v>0.7294176192436689</v>
      </c>
      <c r="AD10" s="15">
        <f t="shared" si="16"/>
        <v>-111.84250999999995</v>
      </c>
      <c r="AE10" s="14">
        <f t="shared" si="17"/>
        <v>-0.056441018590528524</v>
      </c>
      <c r="AF10" s="14">
        <f t="shared" si="18"/>
        <v>0.1403286330301069</v>
      </c>
    </row>
    <row r="11" spans="1:32" ht="12.75">
      <c r="A11" s="27">
        <v>2102</v>
      </c>
      <c r="B11" s="20">
        <v>4825.788799999999</v>
      </c>
      <c r="C11" s="15">
        <v>3641.4348</v>
      </c>
      <c r="D11" s="14">
        <f t="shared" si="0"/>
        <v>0.7545781531093944</v>
      </c>
      <c r="E11" s="15">
        <v>3383.1481</v>
      </c>
      <c r="F11" s="14">
        <f t="shared" si="1"/>
        <v>0.7010559807341756</v>
      </c>
      <c r="G11" s="15">
        <f t="shared" si="2"/>
        <v>-258.2867000000001</v>
      </c>
      <c r="H11" s="21">
        <f t="shared" si="3"/>
        <v>-0.053522172375218724</v>
      </c>
      <c r="I11" s="20">
        <v>658.2230969999999</v>
      </c>
      <c r="J11" s="15">
        <v>548.971171</v>
      </c>
      <c r="K11" s="14">
        <f t="shared" si="4"/>
        <v>0.8340199143756271</v>
      </c>
      <c r="L11" s="15">
        <v>530.303882</v>
      </c>
      <c r="M11" s="14">
        <f t="shared" si="5"/>
        <v>0.8056597898447798</v>
      </c>
      <c r="N11" s="15">
        <f t="shared" si="6"/>
        <v>-18.667288999999982</v>
      </c>
      <c r="O11" s="14">
        <f t="shared" si="7"/>
        <v>-0.02836012453084724</v>
      </c>
      <c r="P11" s="21">
        <f t="shared" si="8"/>
        <v>0.10460380911060418</v>
      </c>
      <c r="Q11" s="20">
        <v>1280.987885</v>
      </c>
      <c r="R11" s="15">
        <v>1062.543127</v>
      </c>
      <c r="S11" s="14">
        <f t="shared" si="9"/>
        <v>0.8294716440663292</v>
      </c>
      <c r="T11" s="15">
        <v>1020.2054789999999</v>
      </c>
      <c r="U11" s="14">
        <f t="shared" si="10"/>
        <v>0.7964208646672719</v>
      </c>
      <c r="V11" s="15">
        <f t="shared" si="11"/>
        <v>-42.33764800000006</v>
      </c>
      <c r="W11" s="14">
        <f t="shared" si="12"/>
        <v>-0.03305077939905732</v>
      </c>
      <c r="X11" s="21">
        <f t="shared" si="13"/>
        <v>0.09536488393309628</v>
      </c>
      <c r="Y11" s="20">
        <v>1866.27308</v>
      </c>
      <c r="Z11" s="15">
        <v>1527.546529</v>
      </c>
      <c r="AA11" s="14">
        <f t="shared" si="14"/>
        <v>0.8185010786310007</v>
      </c>
      <c r="AB11" s="15">
        <v>1459.9501309999998</v>
      </c>
      <c r="AC11" s="14">
        <f t="shared" si="15"/>
        <v>0.7822810855740361</v>
      </c>
      <c r="AD11" s="15">
        <f t="shared" si="16"/>
        <v>-67.59639800000014</v>
      </c>
      <c r="AE11" s="14">
        <f t="shared" si="17"/>
        <v>-0.03621999305696466</v>
      </c>
      <c r="AF11" s="14">
        <f t="shared" si="18"/>
        <v>0.08122510483986045</v>
      </c>
    </row>
    <row r="12" spans="1:32" ht="12.75">
      <c r="A12" s="27">
        <v>2103</v>
      </c>
      <c r="B12" s="20">
        <v>3963.867</v>
      </c>
      <c r="C12" s="15">
        <v>3079.3831999999998</v>
      </c>
      <c r="D12" s="14">
        <f t="shared" si="0"/>
        <v>0.7768634013199736</v>
      </c>
      <c r="E12" s="15">
        <v>2857.6229</v>
      </c>
      <c r="F12" s="14">
        <f t="shared" si="1"/>
        <v>0.7209179571363015</v>
      </c>
      <c r="G12" s="15">
        <f t="shared" si="2"/>
        <v>-221.76029999999992</v>
      </c>
      <c r="H12" s="21">
        <f t="shared" si="3"/>
        <v>-0.05594544418367209</v>
      </c>
      <c r="I12" s="20">
        <v>351.04183299999994</v>
      </c>
      <c r="J12" s="15">
        <v>308.390624</v>
      </c>
      <c r="K12" s="14">
        <f t="shared" si="4"/>
        <v>0.8785010645725521</v>
      </c>
      <c r="L12" s="15">
        <v>300.006455</v>
      </c>
      <c r="M12" s="14">
        <f t="shared" si="5"/>
        <v>0.8546173897171967</v>
      </c>
      <c r="N12" s="15">
        <f t="shared" si="6"/>
        <v>-8.384168999999986</v>
      </c>
      <c r="O12" s="14">
        <f t="shared" si="7"/>
        <v>-0.023883674855355363</v>
      </c>
      <c r="P12" s="21">
        <f t="shared" si="8"/>
        <v>0.13369943258089523</v>
      </c>
      <c r="Q12" s="20">
        <v>688.9987759999999</v>
      </c>
      <c r="R12" s="15">
        <v>593.4401859999999</v>
      </c>
      <c r="S12" s="14">
        <f t="shared" si="9"/>
        <v>0.8613080409884502</v>
      </c>
      <c r="T12" s="15">
        <v>574.474987</v>
      </c>
      <c r="U12" s="14">
        <f t="shared" si="10"/>
        <v>0.8337823041357626</v>
      </c>
      <c r="V12" s="15">
        <f t="shared" si="11"/>
        <v>-18.96519899999987</v>
      </c>
      <c r="W12" s="14">
        <f t="shared" si="12"/>
        <v>-0.027525736852687555</v>
      </c>
      <c r="X12" s="21">
        <f t="shared" si="13"/>
        <v>0.11286434699946113</v>
      </c>
      <c r="Y12" s="20">
        <v>1011.6145249999998</v>
      </c>
      <c r="Z12" s="15">
        <v>857.4089519999999</v>
      </c>
      <c r="AA12" s="14">
        <f t="shared" si="14"/>
        <v>0.8475648884143889</v>
      </c>
      <c r="AB12" s="15">
        <v>823.9051830000001</v>
      </c>
      <c r="AC12" s="14">
        <f t="shared" si="15"/>
        <v>0.8144457821026247</v>
      </c>
      <c r="AD12" s="15">
        <f t="shared" si="16"/>
        <v>-33.50376899999981</v>
      </c>
      <c r="AE12" s="14">
        <f t="shared" si="17"/>
        <v>-0.03311910631176418</v>
      </c>
      <c r="AF12" s="14">
        <f t="shared" si="18"/>
        <v>0.09352782496632328</v>
      </c>
    </row>
    <row r="13" spans="1:32" ht="12.75">
      <c r="A13" s="27">
        <v>2104</v>
      </c>
      <c r="B13" s="20">
        <v>5715.1182</v>
      </c>
      <c r="C13" s="15">
        <v>4393.0806</v>
      </c>
      <c r="D13" s="14">
        <f t="shared" si="0"/>
        <v>0.768677120273733</v>
      </c>
      <c r="E13" s="15">
        <v>4201.447</v>
      </c>
      <c r="F13" s="14">
        <f t="shared" si="1"/>
        <v>0.7351461252367449</v>
      </c>
      <c r="G13" s="15">
        <f t="shared" si="2"/>
        <v>-191.63360000000011</v>
      </c>
      <c r="H13" s="21">
        <f t="shared" si="3"/>
        <v>-0.03353099503698809</v>
      </c>
      <c r="I13" s="20">
        <v>722.3863230000001</v>
      </c>
      <c r="J13" s="15">
        <v>564.2315299999999</v>
      </c>
      <c r="K13" s="14">
        <f t="shared" si="4"/>
        <v>0.7810661858281055</v>
      </c>
      <c r="L13" s="15">
        <v>559.5613860000001</v>
      </c>
      <c r="M13" s="14">
        <f t="shared" si="5"/>
        <v>0.774601301525472</v>
      </c>
      <c r="N13" s="15">
        <f t="shared" si="6"/>
        <v>-4.670143999999823</v>
      </c>
      <c r="O13" s="14">
        <f t="shared" si="7"/>
        <v>-0.006464884302633478</v>
      </c>
      <c r="P13" s="21">
        <f t="shared" si="8"/>
        <v>0.03945517628872708</v>
      </c>
      <c r="Q13" s="20">
        <v>1379.932766</v>
      </c>
      <c r="R13" s="15">
        <v>1079.893147</v>
      </c>
      <c r="S13" s="14">
        <f t="shared" si="9"/>
        <v>0.7825693929496853</v>
      </c>
      <c r="T13" s="15">
        <v>1051.5123339999998</v>
      </c>
      <c r="U13" s="14">
        <f t="shared" si="10"/>
        <v>0.7620025844070724</v>
      </c>
      <c r="V13" s="15">
        <f t="shared" si="11"/>
        <v>-28.380813000000217</v>
      </c>
      <c r="W13" s="14">
        <f t="shared" si="12"/>
        <v>-0.020566808542612947</v>
      </c>
      <c r="X13" s="21">
        <f t="shared" si="13"/>
        <v>0.026856459170327418</v>
      </c>
      <c r="Y13" s="20">
        <v>1993.0265029999998</v>
      </c>
      <c r="Z13" s="15">
        <v>1555.108442</v>
      </c>
      <c r="AA13" s="14">
        <f t="shared" si="14"/>
        <v>0.7802748431389024</v>
      </c>
      <c r="AB13" s="15">
        <v>1505.638242</v>
      </c>
      <c r="AC13" s="14">
        <f t="shared" si="15"/>
        <v>0.7554531962990159</v>
      </c>
      <c r="AD13" s="15">
        <f t="shared" si="16"/>
        <v>-49.47019999999998</v>
      </c>
      <c r="AE13" s="14">
        <f t="shared" si="17"/>
        <v>-0.024821646839886524</v>
      </c>
      <c r="AF13" s="14">
        <f t="shared" si="18"/>
        <v>0.02030707106227092</v>
      </c>
    </row>
    <row r="14" spans="1:32" ht="12.75">
      <c r="A14" s="27">
        <v>2105</v>
      </c>
      <c r="B14" s="20">
        <v>4835.4328000000005</v>
      </c>
      <c r="C14" s="15">
        <v>3847.2518999999998</v>
      </c>
      <c r="D14" s="14">
        <f t="shared" si="0"/>
        <v>0.7956375487215952</v>
      </c>
      <c r="E14" s="15">
        <v>3555.4262</v>
      </c>
      <c r="F14" s="14">
        <f t="shared" si="1"/>
        <v>0.7352860327207937</v>
      </c>
      <c r="G14" s="15">
        <f t="shared" si="2"/>
        <v>-291.82569999999987</v>
      </c>
      <c r="H14" s="21">
        <f t="shared" si="3"/>
        <v>-0.060351516000801464</v>
      </c>
      <c r="I14" s="20">
        <v>516.133735</v>
      </c>
      <c r="J14" s="15">
        <v>442.249502</v>
      </c>
      <c r="K14" s="14">
        <f t="shared" si="4"/>
        <v>0.8568506028771787</v>
      </c>
      <c r="L14" s="15">
        <v>444.606119</v>
      </c>
      <c r="M14" s="14">
        <f t="shared" si="5"/>
        <v>0.8614165067121605</v>
      </c>
      <c r="N14" s="15">
        <f t="shared" si="6"/>
        <v>2.3566169999999715</v>
      </c>
      <c r="O14" s="14">
        <f t="shared" si="7"/>
        <v>0.004565903834981788</v>
      </c>
      <c r="P14" s="21">
        <f t="shared" si="8"/>
        <v>0.1261304739913668</v>
      </c>
      <c r="Q14" s="20">
        <v>1020.316789</v>
      </c>
      <c r="R14" s="15">
        <v>863.9048809999999</v>
      </c>
      <c r="S14" s="14">
        <f t="shared" si="9"/>
        <v>0.8467026028717047</v>
      </c>
      <c r="T14" s="15">
        <v>855.7186780000001</v>
      </c>
      <c r="U14" s="14">
        <f t="shared" si="10"/>
        <v>0.8386794054802131</v>
      </c>
      <c r="V14" s="15">
        <f t="shared" si="11"/>
        <v>-8.186202999999864</v>
      </c>
      <c r="W14" s="14">
        <f t="shared" si="12"/>
        <v>-0.008023197391491599</v>
      </c>
      <c r="X14" s="21">
        <f t="shared" si="13"/>
        <v>0.1033933727594194</v>
      </c>
      <c r="Y14" s="20">
        <v>1501.651049</v>
      </c>
      <c r="Z14" s="15">
        <v>1258.6566679999999</v>
      </c>
      <c r="AA14" s="14">
        <f t="shared" si="14"/>
        <v>0.8381818591197879</v>
      </c>
      <c r="AB14" s="15">
        <v>1229.1792730000002</v>
      </c>
      <c r="AC14" s="14">
        <f t="shared" si="15"/>
        <v>0.8185518691699726</v>
      </c>
      <c r="AD14" s="15">
        <f t="shared" si="16"/>
        <v>-29.47739499999966</v>
      </c>
      <c r="AE14" s="14">
        <f t="shared" si="17"/>
        <v>-0.019629989949815352</v>
      </c>
      <c r="AF14" s="14">
        <f t="shared" si="18"/>
        <v>0.08326583644917884</v>
      </c>
    </row>
    <row r="15" spans="1:32" ht="12.75">
      <c r="A15" s="27">
        <v>2106</v>
      </c>
      <c r="B15" s="20">
        <v>2666.9389</v>
      </c>
      <c r="C15" s="15">
        <v>1191.4769999999999</v>
      </c>
      <c r="D15" s="14">
        <f t="shared" si="0"/>
        <v>0.4467582665654619</v>
      </c>
      <c r="E15" s="15">
        <v>992.6117</v>
      </c>
      <c r="F15" s="14">
        <f t="shared" si="1"/>
        <v>0.3721913914113293</v>
      </c>
      <c r="G15" s="15">
        <f t="shared" si="2"/>
        <v>-198.86529999999982</v>
      </c>
      <c r="H15" s="21">
        <f t="shared" si="3"/>
        <v>-0.07456687515413263</v>
      </c>
      <c r="I15" s="20">
        <v>218.84765800000008</v>
      </c>
      <c r="J15" s="15">
        <v>99.95275899999999</v>
      </c>
      <c r="K15" s="14">
        <f t="shared" si="4"/>
        <v>0.45672300043530717</v>
      </c>
      <c r="L15" s="15">
        <v>88.75124299999999</v>
      </c>
      <c r="M15" s="14">
        <f t="shared" si="5"/>
        <v>0.40553892059470864</v>
      </c>
      <c r="N15" s="15">
        <f t="shared" si="6"/>
        <v>-11.201515999999998</v>
      </c>
      <c r="O15" s="14">
        <f t="shared" si="7"/>
        <v>-0.05118407984059853</v>
      </c>
      <c r="P15" s="21">
        <f t="shared" si="8"/>
        <v>0.033347529183379354</v>
      </c>
      <c r="Q15" s="20">
        <v>422.03006</v>
      </c>
      <c r="R15" s="15">
        <v>194.22120099999998</v>
      </c>
      <c r="S15" s="14">
        <f t="shared" si="9"/>
        <v>0.4602070312242687</v>
      </c>
      <c r="T15" s="15">
        <v>170.00656199999997</v>
      </c>
      <c r="U15" s="14">
        <f t="shared" si="10"/>
        <v>0.402830457148005</v>
      </c>
      <c r="V15" s="15">
        <f t="shared" si="11"/>
        <v>-24.214639000000005</v>
      </c>
      <c r="W15" s="14">
        <f t="shared" si="12"/>
        <v>-0.05737657407626373</v>
      </c>
      <c r="X15" s="21">
        <f t="shared" si="13"/>
        <v>0.030639065736675686</v>
      </c>
      <c r="Y15" s="20">
        <v>609.332776</v>
      </c>
      <c r="Z15" s="15">
        <v>288.88724099999996</v>
      </c>
      <c r="AA15" s="14">
        <f t="shared" si="14"/>
        <v>0.47410422084368553</v>
      </c>
      <c r="AB15" s="15">
        <v>249.217119</v>
      </c>
      <c r="AC15" s="14">
        <f t="shared" si="15"/>
        <v>0.4090000223457535</v>
      </c>
      <c r="AD15" s="15">
        <f t="shared" si="16"/>
        <v>-39.670121999999964</v>
      </c>
      <c r="AE15" s="14">
        <f t="shared" si="17"/>
        <v>-0.06510419849793203</v>
      </c>
      <c r="AF15" s="14">
        <f t="shared" si="18"/>
        <v>0.036808630934424214</v>
      </c>
    </row>
    <row r="16" spans="1:32" ht="12.75">
      <c r="A16" s="27">
        <v>2107</v>
      </c>
      <c r="B16" s="20">
        <v>10039.9982</v>
      </c>
      <c r="C16" s="15">
        <v>7082.688099999999</v>
      </c>
      <c r="D16" s="14">
        <f t="shared" si="0"/>
        <v>0.7054471483869389</v>
      </c>
      <c r="E16" s="15">
        <v>6338.5281</v>
      </c>
      <c r="F16" s="14">
        <f t="shared" si="1"/>
        <v>0.6313276131862255</v>
      </c>
      <c r="G16" s="15">
        <f t="shared" si="2"/>
        <v>-744.159999999999</v>
      </c>
      <c r="H16" s="21">
        <f t="shared" si="3"/>
        <v>-0.07411953520071335</v>
      </c>
      <c r="I16" s="20">
        <v>1065.274504</v>
      </c>
      <c r="J16" s="15">
        <v>768.411772</v>
      </c>
      <c r="K16" s="14">
        <f t="shared" si="4"/>
        <v>0.7213274786120293</v>
      </c>
      <c r="L16" s="15">
        <v>717.5230399999998</v>
      </c>
      <c r="M16" s="14">
        <f t="shared" si="5"/>
        <v>0.6735569445300456</v>
      </c>
      <c r="N16" s="15">
        <f t="shared" si="6"/>
        <v>-50.88873200000023</v>
      </c>
      <c r="O16" s="14">
        <f t="shared" si="7"/>
        <v>-0.04777053408198373</v>
      </c>
      <c r="P16" s="21">
        <f t="shared" si="8"/>
        <v>0.04222933134382001</v>
      </c>
      <c r="Q16" s="20">
        <v>2039.7467620000002</v>
      </c>
      <c r="R16" s="15">
        <v>1532.5277</v>
      </c>
      <c r="S16" s="14">
        <f t="shared" si="9"/>
        <v>0.7513323362245886</v>
      </c>
      <c r="T16" s="15">
        <v>1412.989199</v>
      </c>
      <c r="U16" s="14">
        <f t="shared" si="10"/>
        <v>0.6927277568586723</v>
      </c>
      <c r="V16" s="15">
        <f t="shared" si="11"/>
        <v>-119.538501</v>
      </c>
      <c r="W16" s="14">
        <f t="shared" si="12"/>
        <v>-0.05860457936591634</v>
      </c>
      <c r="X16" s="21">
        <f t="shared" si="13"/>
        <v>0.06140014367244673</v>
      </c>
      <c r="Y16" s="20">
        <v>2935.3204109999997</v>
      </c>
      <c r="Z16" s="15">
        <v>2232.767872</v>
      </c>
      <c r="AA16" s="14">
        <f t="shared" si="14"/>
        <v>0.7606555875920015</v>
      </c>
      <c r="AB16" s="15">
        <v>2043.292301</v>
      </c>
      <c r="AC16" s="14">
        <f t="shared" si="15"/>
        <v>0.6961053700791372</v>
      </c>
      <c r="AD16" s="15">
        <f t="shared" si="16"/>
        <v>-189.47557099999995</v>
      </c>
      <c r="AE16" s="14">
        <f t="shared" si="17"/>
        <v>-0.06455021751286427</v>
      </c>
      <c r="AF16" s="14">
        <f t="shared" si="18"/>
        <v>0.06477775689291165</v>
      </c>
    </row>
    <row r="17" spans="1:32" ht="12.75">
      <c r="A17" s="27">
        <v>2201</v>
      </c>
      <c r="B17" s="20">
        <v>4841.3922</v>
      </c>
      <c r="C17" s="15">
        <v>3101.4048</v>
      </c>
      <c r="D17" s="14">
        <f t="shared" si="0"/>
        <v>0.6406018500215702</v>
      </c>
      <c r="E17" s="15">
        <v>2630.7609</v>
      </c>
      <c r="F17" s="14">
        <f t="shared" si="1"/>
        <v>0.5433893374719776</v>
      </c>
      <c r="G17" s="15">
        <f t="shared" si="2"/>
        <v>-470.6438999999996</v>
      </c>
      <c r="H17" s="21">
        <f t="shared" si="3"/>
        <v>-0.09721251254959262</v>
      </c>
      <c r="I17" s="20">
        <v>530.0985089999999</v>
      </c>
      <c r="J17" s="15">
        <v>383.07372000000004</v>
      </c>
      <c r="K17" s="14">
        <f t="shared" si="4"/>
        <v>0.722646288371281</v>
      </c>
      <c r="L17" s="15">
        <v>351.02292900000003</v>
      </c>
      <c r="M17" s="14">
        <f t="shared" si="5"/>
        <v>0.6621843356288333</v>
      </c>
      <c r="N17" s="15">
        <f t="shared" si="6"/>
        <v>-32.050791000000004</v>
      </c>
      <c r="O17" s="14">
        <f t="shared" si="7"/>
        <v>-0.0604619527424477</v>
      </c>
      <c r="P17" s="21">
        <f t="shared" si="8"/>
        <v>0.11879499815685568</v>
      </c>
      <c r="Q17" s="20">
        <v>1037.035603</v>
      </c>
      <c r="R17" s="15">
        <v>724.573713</v>
      </c>
      <c r="S17" s="14">
        <f t="shared" si="9"/>
        <v>0.6986970465661052</v>
      </c>
      <c r="T17" s="15">
        <v>651.572261</v>
      </c>
      <c r="U17" s="14">
        <f t="shared" si="10"/>
        <v>0.6283026919375689</v>
      </c>
      <c r="V17" s="15">
        <f t="shared" si="11"/>
        <v>-73.00145199999997</v>
      </c>
      <c r="W17" s="14">
        <f t="shared" si="12"/>
        <v>-0.07039435462853627</v>
      </c>
      <c r="X17" s="21">
        <f t="shared" si="13"/>
        <v>0.08491335446559134</v>
      </c>
      <c r="Y17" s="20">
        <v>1512.059781</v>
      </c>
      <c r="Z17" s="15">
        <v>1020.196562</v>
      </c>
      <c r="AA17" s="14">
        <f t="shared" si="14"/>
        <v>0.6747064995838283</v>
      </c>
      <c r="AB17" s="15">
        <v>911.1555510000001</v>
      </c>
      <c r="AC17" s="14">
        <f t="shared" si="15"/>
        <v>0.6025922800468959</v>
      </c>
      <c r="AD17" s="15">
        <f t="shared" si="16"/>
        <v>-109.04101099999991</v>
      </c>
      <c r="AE17" s="14">
        <f t="shared" si="17"/>
        <v>-0.07211421953693242</v>
      </c>
      <c r="AF17" s="14">
        <f t="shared" si="18"/>
        <v>0.059202942574918316</v>
      </c>
    </row>
    <row r="18" spans="1:32" ht="12.75">
      <c r="A18" s="27">
        <v>2202</v>
      </c>
      <c r="B18" s="20">
        <v>11352.827300000003</v>
      </c>
      <c r="C18" s="15">
        <v>9078.0089</v>
      </c>
      <c r="D18" s="14">
        <f t="shared" si="0"/>
        <v>0.7996253849470606</v>
      </c>
      <c r="E18" s="15">
        <v>8342.55</v>
      </c>
      <c r="F18" s="14">
        <f t="shared" si="1"/>
        <v>0.7348433812606308</v>
      </c>
      <c r="G18" s="15">
        <f t="shared" si="2"/>
        <v>-735.4589000000014</v>
      </c>
      <c r="H18" s="21">
        <f t="shared" si="3"/>
        <v>-0.06478200368642983</v>
      </c>
      <c r="I18" s="20">
        <v>1322.1783869999997</v>
      </c>
      <c r="J18" s="15">
        <v>1102.3797229999998</v>
      </c>
      <c r="K18" s="14">
        <f t="shared" si="4"/>
        <v>0.8337602050062856</v>
      </c>
      <c r="L18" s="15">
        <v>1038.752883</v>
      </c>
      <c r="M18" s="14">
        <f t="shared" si="5"/>
        <v>0.7856374701124201</v>
      </c>
      <c r="N18" s="15">
        <f t="shared" si="6"/>
        <v>-63.626839999999675</v>
      </c>
      <c r="O18" s="14">
        <f t="shared" si="7"/>
        <v>-0.048122734893865426</v>
      </c>
      <c r="P18" s="21">
        <f t="shared" si="8"/>
        <v>0.050794088851789376</v>
      </c>
      <c r="Q18" s="20">
        <v>2577.6163729999994</v>
      </c>
      <c r="R18" s="15">
        <v>2145.795021</v>
      </c>
      <c r="S18" s="14">
        <f t="shared" si="9"/>
        <v>0.8324726066596879</v>
      </c>
      <c r="T18" s="15">
        <v>2019.020832</v>
      </c>
      <c r="U18" s="14">
        <f t="shared" si="10"/>
        <v>0.7832898848520778</v>
      </c>
      <c r="V18" s="15">
        <f t="shared" si="11"/>
        <v>-126.77418899999998</v>
      </c>
      <c r="W18" s="14">
        <f t="shared" si="12"/>
        <v>-0.049182721807610075</v>
      </c>
      <c r="X18" s="21">
        <f t="shared" si="13"/>
        <v>0.04844650359144709</v>
      </c>
      <c r="Y18" s="20">
        <v>3771.9980589999996</v>
      </c>
      <c r="Z18" s="15">
        <v>3116.2656099999995</v>
      </c>
      <c r="AA18" s="14">
        <f t="shared" si="14"/>
        <v>0.8261577978717618</v>
      </c>
      <c r="AB18" s="15">
        <v>2932.188139</v>
      </c>
      <c r="AC18" s="14">
        <f t="shared" si="15"/>
        <v>0.7773567465136387</v>
      </c>
      <c r="AD18" s="15">
        <f t="shared" si="16"/>
        <v>-184.0774709999996</v>
      </c>
      <c r="AE18" s="14">
        <f t="shared" si="17"/>
        <v>-0.04880105135812307</v>
      </c>
      <c r="AF18" s="14">
        <f t="shared" si="18"/>
        <v>0.04251336525300797</v>
      </c>
    </row>
    <row r="19" spans="1:32" ht="12.75">
      <c r="A19" s="27">
        <v>2203</v>
      </c>
      <c r="B19" s="20">
        <v>3333.4471000000003</v>
      </c>
      <c r="C19" s="15">
        <v>2525.05</v>
      </c>
      <c r="D19" s="14">
        <f t="shared" si="0"/>
        <v>0.7574891468954165</v>
      </c>
      <c r="E19" s="15">
        <v>2407.0255</v>
      </c>
      <c r="F19" s="14">
        <f t="shared" si="1"/>
        <v>0.7220830053070288</v>
      </c>
      <c r="G19" s="15">
        <f t="shared" si="2"/>
        <v>-118.02449999999999</v>
      </c>
      <c r="H19" s="21">
        <f t="shared" si="3"/>
        <v>-0.03540614158838762</v>
      </c>
      <c r="I19" s="20">
        <v>381.63614599999994</v>
      </c>
      <c r="J19" s="15">
        <v>308.94006199999995</v>
      </c>
      <c r="K19" s="14">
        <f t="shared" si="4"/>
        <v>0.8095146784130872</v>
      </c>
      <c r="L19" s="15">
        <v>292.707104</v>
      </c>
      <c r="M19" s="14">
        <f t="shared" si="5"/>
        <v>0.7669795093256184</v>
      </c>
      <c r="N19" s="15">
        <f t="shared" si="6"/>
        <v>-16.23295799999994</v>
      </c>
      <c r="O19" s="14">
        <f t="shared" si="7"/>
        <v>-0.042535169087468794</v>
      </c>
      <c r="P19" s="21">
        <f t="shared" si="8"/>
        <v>0.04489650401858958</v>
      </c>
      <c r="Q19" s="20">
        <v>740.581808</v>
      </c>
      <c r="R19" s="15">
        <v>610.355996</v>
      </c>
      <c r="S19" s="14">
        <f t="shared" si="9"/>
        <v>0.8241574251578159</v>
      </c>
      <c r="T19" s="15">
        <v>578.665661</v>
      </c>
      <c r="U19" s="14">
        <f t="shared" si="10"/>
        <v>0.781366291676449</v>
      </c>
      <c r="V19" s="15">
        <f t="shared" si="11"/>
        <v>-31.690335000000005</v>
      </c>
      <c r="W19" s="14">
        <f t="shared" si="12"/>
        <v>-0.04279113348136687</v>
      </c>
      <c r="X19" s="21">
        <f t="shared" si="13"/>
        <v>0.05928328636942015</v>
      </c>
      <c r="Y19" s="20">
        <v>1081.0361469999998</v>
      </c>
      <c r="Z19" s="15">
        <v>885.360425</v>
      </c>
      <c r="AA19" s="14">
        <f t="shared" si="14"/>
        <v>0.8189924337469912</v>
      </c>
      <c r="AB19" s="15">
        <v>839.4585179999999</v>
      </c>
      <c r="AC19" s="14">
        <f t="shared" si="15"/>
        <v>0.7765314049207275</v>
      </c>
      <c r="AD19" s="15">
        <f t="shared" si="16"/>
        <v>-45.90190700000005</v>
      </c>
      <c r="AE19" s="14">
        <f t="shared" si="17"/>
        <v>-0.04246102882626368</v>
      </c>
      <c r="AF19" s="14">
        <f t="shared" si="18"/>
        <v>0.05444839961369863</v>
      </c>
    </row>
    <row r="20" spans="1:32" ht="12.75">
      <c r="A20" s="27">
        <v>2204</v>
      </c>
      <c r="B20" s="20">
        <v>4666.024099999999</v>
      </c>
      <c r="C20" s="15">
        <v>2531.4998</v>
      </c>
      <c r="D20" s="14">
        <f t="shared" si="0"/>
        <v>0.542538946594811</v>
      </c>
      <c r="E20" s="15">
        <v>2296.0234</v>
      </c>
      <c r="F20" s="14">
        <f t="shared" si="1"/>
        <v>0.49207276919122656</v>
      </c>
      <c r="G20" s="15">
        <f t="shared" si="2"/>
        <v>-235.4764</v>
      </c>
      <c r="H20" s="21">
        <f t="shared" si="3"/>
        <v>-0.05046617740358439</v>
      </c>
      <c r="I20" s="20">
        <v>528.7234139999998</v>
      </c>
      <c r="J20" s="15">
        <v>324.540579</v>
      </c>
      <c r="K20" s="14">
        <f t="shared" si="4"/>
        <v>0.613819192429409</v>
      </c>
      <c r="L20" s="15">
        <v>304.584933</v>
      </c>
      <c r="M20" s="14">
        <f t="shared" si="5"/>
        <v>0.5760761202075309</v>
      </c>
      <c r="N20" s="15">
        <f t="shared" si="6"/>
        <v>-19.955646</v>
      </c>
      <c r="O20" s="14">
        <f t="shared" si="7"/>
        <v>-0.037743072221878116</v>
      </c>
      <c r="P20" s="21">
        <f t="shared" si="8"/>
        <v>0.0840033510163043</v>
      </c>
      <c r="Q20" s="20">
        <v>1024.6288840000002</v>
      </c>
      <c r="R20" s="15">
        <v>639.4040660000001</v>
      </c>
      <c r="S20" s="14">
        <f t="shared" si="9"/>
        <v>0.6240347856522068</v>
      </c>
      <c r="T20" s="15">
        <v>593.678868</v>
      </c>
      <c r="U20" s="14">
        <f t="shared" si="10"/>
        <v>0.5794086788597693</v>
      </c>
      <c r="V20" s="15">
        <f t="shared" si="11"/>
        <v>-45.72519800000009</v>
      </c>
      <c r="W20" s="14">
        <f t="shared" si="12"/>
        <v>-0.0446261067924375</v>
      </c>
      <c r="X20" s="21">
        <f t="shared" si="13"/>
        <v>0.08733590966854277</v>
      </c>
      <c r="Y20" s="20">
        <v>1475.898817</v>
      </c>
      <c r="Z20" s="15">
        <v>920.565824</v>
      </c>
      <c r="AA20" s="14">
        <f t="shared" si="14"/>
        <v>0.6237323408600578</v>
      </c>
      <c r="AB20" s="15">
        <v>854.025849</v>
      </c>
      <c r="AC20" s="14">
        <f t="shared" si="15"/>
        <v>0.5786479663531027</v>
      </c>
      <c r="AD20" s="15">
        <f t="shared" si="16"/>
        <v>-66.53997500000003</v>
      </c>
      <c r="AE20" s="14">
        <f t="shared" si="17"/>
        <v>-0.04508437450695513</v>
      </c>
      <c r="AF20" s="14">
        <f t="shared" si="18"/>
        <v>0.08657519716187612</v>
      </c>
    </row>
    <row r="21" spans="1:32" ht="12.75">
      <c r="A21" s="27">
        <v>2205</v>
      </c>
      <c r="B21" s="20">
        <v>5662.854400000001</v>
      </c>
      <c r="C21" s="15">
        <v>3695.949</v>
      </c>
      <c r="D21" s="14">
        <f t="shared" si="0"/>
        <v>0.6526653766694054</v>
      </c>
      <c r="E21" s="15">
        <v>3326.2955999999995</v>
      </c>
      <c r="F21" s="14">
        <f t="shared" si="1"/>
        <v>0.5873885085231926</v>
      </c>
      <c r="G21" s="15">
        <f t="shared" si="2"/>
        <v>-369.6534000000006</v>
      </c>
      <c r="H21" s="21">
        <f t="shared" si="3"/>
        <v>-0.06527686814621281</v>
      </c>
      <c r="I21" s="20">
        <v>620.251789</v>
      </c>
      <c r="J21" s="15">
        <v>432.66430899999995</v>
      </c>
      <c r="K21" s="14">
        <f t="shared" si="4"/>
        <v>0.6975623717225585</v>
      </c>
      <c r="L21" s="15">
        <v>401.04590600000006</v>
      </c>
      <c r="M21" s="14">
        <f t="shared" si="5"/>
        <v>0.6465856497513465</v>
      </c>
      <c r="N21" s="15">
        <f t="shared" si="6"/>
        <v>-31.618402999999887</v>
      </c>
      <c r="O21" s="14">
        <f t="shared" si="7"/>
        <v>-0.05097672197121206</v>
      </c>
      <c r="P21" s="21">
        <f t="shared" si="8"/>
        <v>0.05919714122815389</v>
      </c>
      <c r="Q21" s="20">
        <v>1214.001976</v>
      </c>
      <c r="R21" s="15">
        <v>837.9832400000001</v>
      </c>
      <c r="S21" s="14">
        <f t="shared" si="9"/>
        <v>0.6902651367677841</v>
      </c>
      <c r="T21" s="15">
        <v>770.2699479999999</v>
      </c>
      <c r="U21" s="14">
        <f t="shared" si="10"/>
        <v>0.6344882160224753</v>
      </c>
      <c r="V21" s="15">
        <f t="shared" si="11"/>
        <v>-67.71329200000025</v>
      </c>
      <c r="W21" s="14">
        <f t="shared" si="12"/>
        <v>-0.05577692074530882</v>
      </c>
      <c r="X21" s="21">
        <f t="shared" si="13"/>
        <v>0.04709970749928272</v>
      </c>
      <c r="Y21" s="20">
        <v>1777.7825559999999</v>
      </c>
      <c r="Z21" s="15">
        <v>1214.4875949999998</v>
      </c>
      <c r="AA21" s="14">
        <f t="shared" si="14"/>
        <v>0.6831474360579787</v>
      </c>
      <c r="AB21" s="15">
        <v>1105.792883</v>
      </c>
      <c r="AC21" s="14">
        <f t="shared" si="15"/>
        <v>0.6220068248886564</v>
      </c>
      <c r="AD21" s="15">
        <f t="shared" si="16"/>
        <v>-108.69471199999975</v>
      </c>
      <c r="AE21" s="14">
        <f t="shared" si="17"/>
        <v>-0.061140611169322234</v>
      </c>
      <c r="AF21" s="14">
        <f t="shared" si="18"/>
        <v>0.034618316365463864</v>
      </c>
    </row>
    <row r="22" spans="1:32" ht="12.75">
      <c r="A22" s="27">
        <v>2206</v>
      </c>
      <c r="B22" s="20">
        <v>3191.1576999999993</v>
      </c>
      <c r="C22" s="15">
        <v>2171.6749</v>
      </c>
      <c r="D22" s="14">
        <f t="shared" si="0"/>
        <v>0.6805288563457709</v>
      </c>
      <c r="E22" s="15">
        <v>1982.7818999999997</v>
      </c>
      <c r="F22" s="14">
        <f t="shared" si="1"/>
        <v>0.62133623167542</v>
      </c>
      <c r="G22" s="15">
        <f t="shared" si="2"/>
        <v>-188.89300000000026</v>
      </c>
      <c r="H22" s="21">
        <f t="shared" si="3"/>
        <v>-0.05919262467035091</v>
      </c>
      <c r="I22" s="20">
        <v>354.975505</v>
      </c>
      <c r="J22" s="15">
        <v>277.324386</v>
      </c>
      <c r="K22" s="14">
        <f t="shared" si="4"/>
        <v>0.781249359726948</v>
      </c>
      <c r="L22" s="15">
        <v>278.843995</v>
      </c>
      <c r="M22" s="14">
        <f t="shared" si="5"/>
        <v>0.7855302438403461</v>
      </c>
      <c r="N22" s="15">
        <f t="shared" si="6"/>
        <v>1.5196090000000027</v>
      </c>
      <c r="O22" s="14">
        <f t="shared" si="7"/>
        <v>0.004280884113398109</v>
      </c>
      <c r="P22" s="21">
        <f t="shared" si="8"/>
        <v>0.16419401216492613</v>
      </c>
      <c r="Q22" s="20">
        <v>694.9401979999999</v>
      </c>
      <c r="R22" s="15">
        <v>530.215428</v>
      </c>
      <c r="S22" s="14">
        <f t="shared" si="9"/>
        <v>0.7629655465692317</v>
      </c>
      <c r="T22" s="15">
        <v>528.628716</v>
      </c>
      <c r="U22" s="14">
        <f t="shared" si="10"/>
        <v>0.7606823112569466</v>
      </c>
      <c r="V22" s="15">
        <f t="shared" si="11"/>
        <v>-1.5867119999999204</v>
      </c>
      <c r="W22" s="14">
        <f t="shared" si="12"/>
        <v>-0.0022832353122850257</v>
      </c>
      <c r="X22" s="21">
        <f t="shared" si="13"/>
        <v>0.13934607958152667</v>
      </c>
      <c r="Y22" s="20">
        <v>1020.782408</v>
      </c>
      <c r="Z22" s="15">
        <v>753.083486</v>
      </c>
      <c r="AA22" s="14">
        <f t="shared" si="14"/>
        <v>0.7377512387537148</v>
      </c>
      <c r="AB22" s="15">
        <v>745.138637</v>
      </c>
      <c r="AC22" s="14">
        <f t="shared" si="15"/>
        <v>0.7299681412613059</v>
      </c>
      <c r="AD22" s="15">
        <f t="shared" si="16"/>
        <v>-7.9448489999999765</v>
      </c>
      <c r="AE22" s="14">
        <f t="shared" si="17"/>
        <v>-0.007783097492408908</v>
      </c>
      <c r="AF22" s="14">
        <f t="shared" si="18"/>
        <v>0.10863190958588598</v>
      </c>
    </row>
    <row r="23" spans="1:32" ht="12.75">
      <c r="A23" s="27">
        <v>2207</v>
      </c>
      <c r="B23" s="20">
        <v>4198.3003</v>
      </c>
      <c r="C23" s="15">
        <v>3365.2768</v>
      </c>
      <c r="D23" s="14">
        <f t="shared" si="0"/>
        <v>0.8015807730571346</v>
      </c>
      <c r="E23" s="15">
        <v>3194.8963999999996</v>
      </c>
      <c r="F23" s="14">
        <f t="shared" si="1"/>
        <v>0.7609975875236937</v>
      </c>
      <c r="G23" s="15">
        <f t="shared" si="2"/>
        <v>-170.38040000000046</v>
      </c>
      <c r="H23" s="21">
        <f t="shared" si="3"/>
        <v>-0.04058318553344087</v>
      </c>
      <c r="I23" s="20">
        <v>417.636197</v>
      </c>
      <c r="J23" s="15">
        <v>351.112725</v>
      </c>
      <c r="K23" s="14">
        <f t="shared" si="4"/>
        <v>0.8407143047517024</v>
      </c>
      <c r="L23" s="15">
        <v>360.08699700000005</v>
      </c>
      <c r="M23" s="14">
        <f t="shared" si="5"/>
        <v>0.8622025571217431</v>
      </c>
      <c r="N23" s="15">
        <f t="shared" si="6"/>
        <v>8.974272000000042</v>
      </c>
      <c r="O23" s="14">
        <f t="shared" si="7"/>
        <v>0.021488252370040706</v>
      </c>
      <c r="P23" s="21">
        <f t="shared" si="8"/>
        <v>0.10120496959804937</v>
      </c>
      <c r="Q23" s="20">
        <v>820.109953</v>
      </c>
      <c r="R23" s="15">
        <v>699.72585</v>
      </c>
      <c r="S23" s="14">
        <f t="shared" si="9"/>
        <v>0.8532098012472238</v>
      </c>
      <c r="T23" s="15">
        <v>701.388741</v>
      </c>
      <c r="U23" s="14">
        <f t="shared" si="10"/>
        <v>0.8552374452160806</v>
      </c>
      <c r="V23" s="15">
        <f t="shared" si="11"/>
        <v>1.662890999999945</v>
      </c>
      <c r="W23" s="14">
        <f t="shared" si="12"/>
        <v>0.002027643968856796</v>
      </c>
      <c r="X23" s="21">
        <f t="shared" si="13"/>
        <v>0.09423985769238685</v>
      </c>
      <c r="Y23" s="20">
        <v>1207.450869</v>
      </c>
      <c r="Z23" s="15">
        <v>1034.959934</v>
      </c>
      <c r="AA23" s="14">
        <f t="shared" si="14"/>
        <v>0.8571445518583664</v>
      </c>
      <c r="AB23" s="15">
        <v>1018.5237830000001</v>
      </c>
      <c r="AC23" s="14">
        <f t="shared" si="15"/>
        <v>0.843532278744834</v>
      </c>
      <c r="AD23" s="15">
        <f t="shared" si="16"/>
        <v>-16.43615099999988</v>
      </c>
      <c r="AE23" s="14">
        <f t="shared" si="17"/>
        <v>-0.013612273113532303</v>
      </c>
      <c r="AF23" s="14">
        <f t="shared" si="18"/>
        <v>0.08253469122114032</v>
      </c>
    </row>
    <row r="24" spans="1:32" ht="12.75">
      <c r="A24" s="27">
        <v>3000</v>
      </c>
      <c r="B24" s="20">
        <v>19445.261499999997</v>
      </c>
      <c r="C24" s="15">
        <v>8661.9502</v>
      </c>
      <c r="D24" s="14">
        <f t="shared" si="0"/>
        <v>0.4454530066360898</v>
      </c>
      <c r="E24" s="15">
        <v>7575.894400000001</v>
      </c>
      <c r="F24" s="14">
        <f t="shared" si="1"/>
        <v>0.38960105524937283</v>
      </c>
      <c r="G24" s="15">
        <f t="shared" si="2"/>
        <v>-1086.0557999999983</v>
      </c>
      <c r="H24" s="21">
        <f t="shared" si="3"/>
        <v>-0.05585195138671695</v>
      </c>
      <c r="I24" s="20">
        <v>1306.606962</v>
      </c>
      <c r="J24" s="15">
        <v>732.617181</v>
      </c>
      <c r="K24" s="14">
        <f t="shared" si="4"/>
        <v>0.5607020338224709</v>
      </c>
      <c r="L24" s="15">
        <v>684.886395</v>
      </c>
      <c r="M24" s="14">
        <f t="shared" si="5"/>
        <v>0.5241717019107693</v>
      </c>
      <c r="N24" s="15">
        <f t="shared" si="6"/>
        <v>-47.730785999999966</v>
      </c>
      <c r="O24" s="14">
        <f t="shared" si="7"/>
        <v>-0.03653033191170152</v>
      </c>
      <c r="P24" s="21">
        <f t="shared" si="8"/>
        <v>0.1345706466613965</v>
      </c>
      <c r="Q24" s="20">
        <v>2542.658193</v>
      </c>
      <c r="R24" s="15">
        <v>1464.724209</v>
      </c>
      <c r="S24" s="14">
        <f t="shared" si="9"/>
        <v>0.5760602085771581</v>
      </c>
      <c r="T24" s="15">
        <v>1356.9304779999998</v>
      </c>
      <c r="U24" s="14">
        <f t="shared" si="10"/>
        <v>0.5336660986268867</v>
      </c>
      <c r="V24" s="15">
        <f t="shared" si="11"/>
        <v>-107.79373100000021</v>
      </c>
      <c r="W24" s="14">
        <f t="shared" si="12"/>
        <v>-0.042394109950271375</v>
      </c>
      <c r="X24" s="21">
        <f t="shared" si="13"/>
        <v>0.1440650433775139</v>
      </c>
      <c r="Y24" s="20">
        <v>3728.242012</v>
      </c>
      <c r="Z24" s="15">
        <v>2163.17706</v>
      </c>
      <c r="AA24" s="14">
        <f t="shared" si="14"/>
        <v>0.5802136913423097</v>
      </c>
      <c r="AB24" s="15">
        <v>1991.6294610000002</v>
      </c>
      <c r="AC24" s="14">
        <f t="shared" si="15"/>
        <v>0.5342006915295713</v>
      </c>
      <c r="AD24" s="15">
        <f t="shared" si="16"/>
        <v>-171.54759899999976</v>
      </c>
      <c r="AE24" s="14">
        <f t="shared" si="17"/>
        <v>-0.04601299981273843</v>
      </c>
      <c r="AF24" s="14">
        <f t="shared" si="18"/>
        <v>0.14459963628019845</v>
      </c>
    </row>
    <row r="25" spans="1:32" ht="12.75">
      <c r="A25" s="27">
        <v>3001</v>
      </c>
      <c r="B25" s="20">
        <v>8825.088800000001</v>
      </c>
      <c r="C25" s="15">
        <v>6138.6248000000005</v>
      </c>
      <c r="D25" s="14">
        <f t="shared" si="0"/>
        <v>0.6955878789570933</v>
      </c>
      <c r="E25" s="15">
        <v>5668.4202000000005</v>
      </c>
      <c r="F25" s="14">
        <f t="shared" si="1"/>
        <v>0.6423074405778216</v>
      </c>
      <c r="G25" s="15">
        <f t="shared" si="2"/>
        <v>-470.2046</v>
      </c>
      <c r="H25" s="21">
        <f t="shared" si="3"/>
        <v>-0.053280438379271655</v>
      </c>
      <c r="I25" s="20">
        <v>969.8726720000001</v>
      </c>
      <c r="J25" s="15">
        <v>715.70813</v>
      </c>
      <c r="K25" s="14">
        <f t="shared" si="4"/>
        <v>0.7379402994458224</v>
      </c>
      <c r="L25" s="15">
        <v>682.983217</v>
      </c>
      <c r="M25" s="14">
        <f t="shared" si="5"/>
        <v>0.7041988466296325</v>
      </c>
      <c r="N25" s="15">
        <f t="shared" si="6"/>
        <v>-32.724913000000015</v>
      </c>
      <c r="O25" s="14">
        <f t="shared" si="7"/>
        <v>-0.0337414528161899</v>
      </c>
      <c r="P25" s="21">
        <f t="shared" si="8"/>
        <v>0.06189140605181087</v>
      </c>
      <c r="Q25" s="20">
        <v>1900.9059730000004</v>
      </c>
      <c r="R25" s="15">
        <v>1370.625723</v>
      </c>
      <c r="S25" s="14">
        <f t="shared" si="9"/>
        <v>0.7210381483713713</v>
      </c>
      <c r="T25" s="15">
        <v>1303.322943</v>
      </c>
      <c r="U25" s="14">
        <f t="shared" si="10"/>
        <v>0.6856325149755315</v>
      </c>
      <c r="V25" s="15">
        <f t="shared" si="11"/>
        <v>-67.30278000000021</v>
      </c>
      <c r="W25" s="14">
        <f t="shared" si="12"/>
        <v>-0.0354056333958398</v>
      </c>
      <c r="X25" s="21">
        <f t="shared" si="13"/>
        <v>0.04332507439770983</v>
      </c>
      <c r="Y25" s="20">
        <v>2783.464473</v>
      </c>
      <c r="Z25" s="15">
        <v>1965.841055</v>
      </c>
      <c r="AA25" s="14">
        <f t="shared" si="14"/>
        <v>0.7062569233661636</v>
      </c>
      <c r="AB25" s="15">
        <v>1863.2147279999997</v>
      </c>
      <c r="AC25" s="14">
        <f t="shared" si="15"/>
        <v>0.6693869262832153</v>
      </c>
      <c r="AD25" s="15">
        <f t="shared" si="16"/>
        <v>-102.6263270000004</v>
      </c>
      <c r="AE25" s="14">
        <f t="shared" si="17"/>
        <v>-0.03686999708294836</v>
      </c>
      <c r="AF25" s="14">
        <f t="shared" si="18"/>
        <v>0.027079485705393647</v>
      </c>
    </row>
    <row r="26" spans="1:32" ht="12.75">
      <c r="A26" s="27">
        <v>3002</v>
      </c>
      <c r="B26" s="20">
        <v>9254.325700000001</v>
      </c>
      <c r="C26" s="15">
        <v>7208.6326</v>
      </c>
      <c r="D26" s="14">
        <f t="shared" si="0"/>
        <v>0.7789473629613013</v>
      </c>
      <c r="E26" s="15">
        <v>6631.811600000001</v>
      </c>
      <c r="F26" s="14">
        <f t="shared" si="1"/>
        <v>0.7166174840809849</v>
      </c>
      <c r="G26" s="15">
        <f t="shared" si="2"/>
        <v>-576.820999999999</v>
      </c>
      <c r="H26" s="21">
        <f t="shared" si="3"/>
        <v>-0.06232987888031638</v>
      </c>
      <c r="I26" s="20">
        <v>1040.3375720000001</v>
      </c>
      <c r="J26" s="15">
        <v>855.240179</v>
      </c>
      <c r="K26" s="14">
        <f t="shared" si="4"/>
        <v>0.8220794884451217</v>
      </c>
      <c r="L26" s="15">
        <v>840.873245</v>
      </c>
      <c r="M26" s="14">
        <f t="shared" si="5"/>
        <v>0.8082696113564952</v>
      </c>
      <c r="N26" s="15">
        <f t="shared" si="6"/>
        <v>-14.366934000000015</v>
      </c>
      <c r="O26" s="14">
        <f t="shared" si="7"/>
        <v>-0.013809877088626465</v>
      </c>
      <c r="P26" s="21">
        <f t="shared" si="8"/>
        <v>0.09165212727551031</v>
      </c>
      <c r="Q26" s="20">
        <v>2021.7427030000001</v>
      </c>
      <c r="R26" s="15">
        <v>1655.052865</v>
      </c>
      <c r="S26" s="14">
        <f t="shared" si="9"/>
        <v>0.8186268522419393</v>
      </c>
      <c r="T26" s="15">
        <v>1607.7870839999998</v>
      </c>
      <c r="U26" s="14">
        <f t="shared" si="10"/>
        <v>0.795248120156069</v>
      </c>
      <c r="V26" s="15">
        <f t="shared" si="11"/>
        <v>-47.26578100000029</v>
      </c>
      <c r="W26" s="14">
        <f t="shared" si="12"/>
        <v>-0.02337873208587027</v>
      </c>
      <c r="X26" s="21">
        <f t="shared" si="13"/>
        <v>0.07863063607508414</v>
      </c>
      <c r="Y26" s="20">
        <v>2939.6035479999996</v>
      </c>
      <c r="Z26" s="15">
        <v>2385.9471519999997</v>
      </c>
      <c r="AA26" s="14">
        <f t="shared" si="14"/>
        <v>0.8116561002327379</v>
      </c>
      <c r="AB26" s="15">
        <v>2296.824023</v>
      </c>
      <c r="AC26" s="14">
        <f t="shared" si="15"/>
        <v>0.7813380224563535</v>
      </c>
      <c r="AD26" s="15">
        <f t="shared" si="16"/>
        <v>-89.12312899999961</v>
      </c>
      <c r="AE26" s="14">
        <f t="shared" si="17"/>
        <v>-0.0303180777763844</v>
      </c>
      <c r="AF26" s="14">
        <f t="shared" si="18"/>
        <v>0.06472053837536862</v>
      </c>
    </row>
    <row r="27" spans="1:32" ht="12.75">
      <c r="A27" s="27">
        <v>3003</v>
      </c>
      <c r="B27" s="20">
        <v>8926.7575</v>
      </c>
      <c r="C27" s="15">
        <v>6718.6699</v>
      </c>
      <c r="D27" s="14">
        <f t="shared" si="0"/>
        <v>0.7526439359420259</v>
      </c>
      <c r="E27" s="15">
        <v>6364.1464</v>
      </c>
      <c r="F27" s="14">
        <f t="shared" si="1"/>
        <v>0.7129292355034849</v>
      </c>
      <c r="G27" s="15">
        <f t="shared" si="2"/>
        <v>-354.52350000000024</v>
      </c>
      <c r="H27" s="21">
        <f t="shared" si="3"/>
        <v>-0.039714700438541084</v>
      </c>
      <c r="I27" s="20">
        <v>1029.093317</v>
      </c>
      <c r="J27" s="15">
        <v>825.1654020000001</v>
      </c>
      <c r="K27" s="14">
        <f t="shared" si="4"/>
        <v>0.8018372953829997</v>
      </c>
      <c r="L27" s="15">
        <v>811.2325999999999</v>
      </c>
      <c r="M27" s="14">
        <f t="shared" si="5"/>
        <v>0.7882983851891051</v>
      </c>
      <c r="N27" s="15">
        <f t="shared" si="6"/>
        <v>-13.932802000000152</v>
      </c>
      <c r="O27" s="14">
        <f t="shared" si="7"/>
        <v>-0.013538910193894638</v>
      </c>
      <c r="P27" s="21">
        <f t="shared" si="8"/>
        <v>0.07536914968562025</v>
      </c>
      <c r="Q27" s="20">
        <v>2007.3650670000002</v>
      </c>
      <c r="R27" s="15">
        <v>1601.760888</v>
      </c>
      <c r="S27" s="14">
        <f t="shared" si="9"/>
        <v>0.7979419958691549</v>
      </c>
      <c r="T27" s="15">
        <v>1557.090506</v>
      </c>
      <c r="U27" s="14">
        <f t="shared" si="10"/>
        <v>0.7756887531808383</v>
      </c>
      <c r="V27" s="15">
        <f t="shared" si="11"/>
        <v>-44.67038200000002</v>
      </c>
      <c r="W27" s="14">
        <f t="shared" si="12"/>
        <v>-0.022253242688316632</v>
      </c>
      <c r="X27" s="21">
        <f t="shared" si="13"/>
        <v>0.06275951767735344</v>
      </c>
      <c r="Y27" s="20">
        <v>2939.099656</v>
      </c>
      <c r="Z27" s="15">
        <v>2329.487404</v>
      </c>
      <c r="AA27" s="14">
        <f t="shared" si="14"/>
        <v>0.7925853753357726</v>
      </c>
      <c r="AB27" s="15">
        <v>2249.7239790000003</v>
      </c>
      <c r="AC27" s="14">
        <f t="shared" si="15"/>
        <v>0.7654466477199303</v>
      </c>
      <c r="AD27" s="15">
        <f t="shared" si="16"/>
        <v>-79.76342499999964</v>
      </c>
      <c r="AE27" s="14">
        <f t="shared" si="17"/>
        <v>-0.02713872761584224</v>
      </c>
      <c r="AF27" s="14">
        <f t="shared" si="18"/>
        <v>0.05251741221644546</v>
      </c>
    </row>
    <row r="28" spans="1:32" ht="12.75">
      <c r="A28" s="27">
        <v>3004</v>
      </c>
      <c r="B28" s="20">
        <v>7744.3378</v>
      </c>
      <c r="C28" s="15">
        <v>5472.6214</v>
      </c>
      <c r="D28" s="14">
        <f t="shared" si="0"/>
        <v>0.7066609878510206</v>
      </c>
      <c r="E28" s="15">
        <v>5080.2679</v>
      </c>
      <c r="F28" s="14">
        <f t="shared" si="1"/>
        <v>0.6559977148724064</v>
      </c>
      <c r="G28" s="15">
        <f t="shared" si="2"/>
        <v>-392.35350000000017</v>
      </c>
      <c r="H28" s="21">
        <f t="shared" si="3"/>
        <v>-0.05066327297861417</v>
      </c>
      <c r="I28" s="20">
        <v>981.209597</v>
      </c>
      <c r="J28" s="15">
        <v>745.6786030000001</v>
      </c>
      <c r="K28" s="14">
        <f t="shared" si="4"/>
        <v>0.7599585300427917</v>
      </c>
      <c r="L28" s="15">
        <v>729.9241480000001</v>
      </c>
      <c r="M28" s="14">
        <f t="shared" si="5"/>
        <v>0.7439023733886289</v>
      </c>
      <c r="N28" s="15">
        <f t="shared" si="6"/>
        <v>-15.754455000000007</v>
      </c>
      <c r="O28" s="14">
        <f t="shared" si="7"/>
        <v>-0.016056156654162823</v>
      </c>
      <c r="P28" s="21">
        <f t="shared" si="8"/>
        <v>0.08790465851622242</v>
      </c>
      <c r="Q28" s="20">
        <v>1896.714164</v>
      </c>
      <c r="R28" s="15">
        <v>1459.203693</v>
      </c>
      <c r="S28" s="14">
        <f t="shared" si="9"/>
        <v>0.7693324174490638</v>
      </c>
      <c r="T28" s="15">
        <v>1399.247822</v>
      </c>
      <c r="U28" s="14">
        <f t="shared" si="10"/>
        <v>0.7377220292640785</v>
      </c>
      <c r="V28" s="15">
        <f t="shared" si="11"/>
        <v>-59.95587099999989</v>
      </c>
      <c r="W28" s="14">
        <f t="shared" si="12"/>
        <v>-0.031610388184985294</v>
      </c>
      <c r="X28" s="21">
        <f t="shared" si="13"/>
        <v>0.08172431439167205</v>
      </c>
      <c r="Y28" s="20">
        <v>2730.4231780000005</v>
      </c>
      <c r="Z28" s="15">
        <v>2082.114172</v>
      </c>
      <c r="AA28" s="14">
        <f t="shared" si="14"/>
        <v>0.7625609791098835</v>
      </c>
      <c r="AB28" s="15">
        <v>1976.654062</v>
      </c>
      <c r="AC28" s="14">
        <f t="shared" si="15"/>
        <v>0.7239368893168691</v>
      </c>
      <c r="AD28" s="15">
        <f t="shared" si="16"/>
        <v>-105.46010999999999</v>
      </c>
      <c r="AE28" s="14">
        <f t="shared" si="17"/>
        <v>-0.03862408979301446</v>
      </c>
      <c r="AF28" s="14">
        <f t="shared" si="18"/>
        <v>0.06793917444446262</v>
      </c>
    </row>
    <row r="29" spans="1:32" ht="12.75">
      <c r="A29" s="27">
        <v>3005</v>
      </c>
      <c r="B29" s="20">
        <v>6362.388800000001</v>
      </c>
      <c r="C29" s="15">
        <v>4842.0895</v>
      </c>
      <c r="D29" s="14">
        <f t="shared" si="0"/>
        <v>0.7610489789621155</v>
      </c>
      <c r="E29" s="15">
        <v>4571.6278</v>
      </c>
      <c r="F29" s="14">
        <f t="shared" si="1"/>
        <v>0.7185395208793276</v>
      </c>
      <c r="G29" s="15">
        <f t="shared" si="2"/>
        <v>-270.46169999999984</v>
      </c>
      <c r="H29" s="21">
        <f t="shared" si="3"/>
        <v>-0.04250945808278794</v>
      </c>
      <c r="I29" s="20">
        <v>726.4691969999999</v>
      </c>
      <c r="J29" s="15">
        <v>582.284678</v>
      </c>
      <c r="K29" s="14">
        <f t="shared" si="4"/>
        <v>0.8015270026651936</v>
      </c>
      <c r="L29" s="15">
        <v>558.8259250000001</v>
      </c>
      <c r="M29" s="14">
        <f t="shared" si="5"/>
        <v>0.7692355399343933</v>
      </c>
      <c r="N29" s="15">
        <f t="shared" si="6"/>
        <v>-23.458752999999888</v>
      </c>
      <c r="O29" s="14">
        <f t="shared" si="7"/>
        <v>-0.0322914627308003</v>
      </c>
      <c r="P29" s="21">
        <f t="shared" si="8"/>
        <v>0.05069601905506571</v>
      </c>
      <c r="Q29" s="20">
        <v>1421.7026179999998</v>
      </c>
      <c r="R29" s="15">
        <v>1132.3551739999998</v>
      </c>
      <c r="S29" s="14">
        <f t="shared" si="9"/>
        <v>0.7964782224238683</v>
      </c>
      <c r="T29" s="15">
        <v>1082.73637</v>
      </c>
      <c r="U29" s="14">
        <f t="shared" si="10"/>
        <v>0.7615772499055778</v>
      </c>
      <c r="V29" s="15">
        <f t="shared" si="11"/>
        <v>-49.61880399999973</v>
      </c>
      <c r="W29" s="14">
        <f t="shared" si="12"/>
        <v>-0.034900972518290496</v>
      </c>
      <c r="X29" s="21">
        <f t="shared" si="13"/>
        <v>0.04303772902625025</v>
      </c>
      <c r="Y29" s="20">
        <v>2075.7497729999995</v>
      </c>
      <c r="Z29" s="15">
        <v>1636.8271189999998</v>
      </c>
      <c r="AA29" s="14">
        <f t="shared" si="14"/>
        <v>0.7885474156330308</v>
      </c>
      <c r="AB29" s="15">
        <v>1565.4889339999997</v>
      </c>
      <c r="AC29" s="14">
        <f t="shared" si="15"/>
        <v>0.7541799856431926</v>
      </c>
      <c r="AD29" s="15">
        <f t="shared" si="16"/>
        <v>-71.33818500000007</v>
      </c>
      <c r="AE29" s="14">
        <f t="shared" si="17"/>
        <v>-0.034367429989838216</v>
      </c>
      <c r="AF29" s="14">
        <f t="shared" si="18"/>
        <v>0.035640464763864954</v>
      </c>
    </row>
    <row r="30" spans="1:32" ht="12.75">
      <c r="A30" s="27">
        <v>3006</v>
      </c>
      <c r="B30" s="20">
        <v>8369.2479</v>
      </c>
      <c r="C30" s="15">
        <v>6949.7369</v>
      </c>
      <c r="D30" s="14">
        <f t="shared" si="0"/>
        <v>0.8303896578329338</v>
      </c>
      <c r="E30" s="15">
        <v>6634.6617</v>
      </c>
      <c r="F30" s="14">
        <f t="shared" si="1"/>
        <v>0.7927428819500016</v>
      </c>
      <c r="G30" s="15">
        <f t="shared" si="2"/>
        <v>-315.0752000000002</v>
      </c>
      <c r="H30" s="21">
        <f t="shared" si="3"/>
        <v>-0.03764677588293219</v>
      </c>
      <c r="I30" s="20">
        <v>1053.3859870000001</v>
      </c>
      <c r="J30" s="15">
        <v>865.7426760000001</v>
      </c>
      <c r="K30" s="14">
        <f t="shared" si="4"/>
        <v>0.821866520614727</v>
      </c>
      <c r="L30" s="15">
        <v>856.458062</v>
      </c>
      <c r="M30" s="14">
        <f t="shared" si="5"/>
        <v>0.8130524542472387</v>
      </c>
      <c r="N30" s="15">
        <f t="shared" si="6"/>
        <v>-9.284614000000033</v>
      </c>
      <c r="O30" s="14">
        <f t="shared" si="7"/>
        <v>-0.008814066367488271</v>
      </c>
      <c r="P30" s="21">
        <f t="shared" si="8"/>
        <v>0.020309572297237066</v>
      </c>
      <c r="Q30" s="20">
        <v>2050.5118700000003</v>
      </c>
      <c r="R30" s="15">
        <v>1682.231164</v>
      </c>
      <c r="S30" s="14">
        <f t="shared" si="9"/>
        <v>0.8203957209962407</v>
      </c>
      <c r="T30" s="15">
        <v>1643.813049</v>
      </c>
      <c r="U30" s="14">
        <f t="shared" si="10"/>
        <v>0.8016598553023738</v>
      </c>
      <c r="V30" s="15">
        <f t="shared" si="11"/>
        <v>-38.41811499999994</v>
      </c>
      <c r="W30" s="14">
        <f t="shared" si="12"/>
        <v>-0.01873586569386687</v>
      </c>
      <c r="X30" s="21">
        <f t="shared" si="13"/>
        <v>0.008916973352372182</v>
      </c>
      <c r="Y30" s="20">
        <v>2983.757795</v>
      </c>
      <c r="Z30" s="15">
        <v>2423.187426</v>
      </c>
      <c r="AA30" s="14">
        <f t="shared" si="14"/>
        <v>0.8121260479187118</v>
      </c>
      <c r="AB30" s="15">
        <v>2352.592674</v>
      </c>
      <c r="AC30" s="14">
        <f t="shared" si="15"/>
        <v>0.7884663687992142</v>
      </c>
      <c r="AD30" s="15">
        <f t="shared" si="16"/>
        <v>-70.59475199999997</v>
      </c>
      <c r="AE30" s="14">
        <f t="shared" si="17"/>
        <v>-0.023659679119497623</v>
      </c>
      <c r="AF30" s="14">
        <f t="shared" si="18"/>
        <v>-0.004276513150787475</v>
      </c>
    </row>
    <row r="31" spans="1:32" ht="12.75">
      <c r="A31" s="27">
        <v>3600</v>
      </c>
      <c r="B31" s="20">
        <v>20573.111900000004</v>
      </c>
      <c r="C31" s="15">
        <v>14357.0019</v>
      </c>
      <c r="D31" s="14">
        <f t="shared" si="0"/>
        <v>0.6978527103622081</v>
      </c>
      <c r="E31" s="15">
        <v>13169.0342</v>
      </c>
      <c r="F31" s="14">
        <f t="shared" si="1"/>
        <v>0.6401090055802398</v>
      </c>
      <c r="G31" s="15">
        <f t="shared" si="2"/>
        <v>-1187.9676999999992</v>
      </c>
      <c r="H31" s="21">
        <f t="shared" si="3"/>
        <v>-0.05774370478196833</v>
      </c>
      <c r="I31" s="20">
        <v>1706.6633669999999</v>
      </c>
      <c r="J31" s="15">
        <v>1179.466956</v>
      </c>
      <c r="K31" s="14">
        <f t="shared" si="4"/>
        <v>0.6910952556937375</v>
      </c>
      <c r="L31" s="15">
        <v>1113.5207239999997</v>
      </c>
      <c r="M31" s="14">
        <f t="shared" si="5"/>
        <v>0.6524548106738614</v>
      </c>
      <c r="N31" s="15">
        <f t="shared" si="6"/>
        <v>-65.94623200000024</v>
      </c>
      <c r="O31" s="14">
        <f t="shared" si="7"/>
        <v>-0.03864044501987618</v>
      </c>
      <c r="P31" s="21">
        <f t="shared" si="8"/>
        <v>0.012345805093621598</v>
      </c>
      <c r="Q31" s="20">
        <v>3296.103887</v>
      </c>
      <c r="R31" s="15">
        <v>2327.046517</v>
      </c>
      <c r="S31" s="14">
        <f t="shared" si="9"/>
        <v>0.7059991422533703</v>
      </c>
      <c r="T31" s="15">
        <v>2184.012111</v>
      </c>
      <c r="U31" s="14">
        <f t="shared" si="10"/>
        <v>0.6626041489814244</v>
      </c>
      <c r="V31" s="15">
        <f t="shared" si="11"/>
        <v>-143.03440600000022</v>
      </c>
      <c r="W31" s="14">
        <f t="shared" si="12"/>
        <v>-0.04339499327194596</v>
      </c>
      <c r="X31" s="21">
        <f t="shared" si="13"/>
        <v>0.022495143401184636</v>
      </c>
      <c r="Y31" s="20">
        <v>4792.645737999999</v>
      </c>
      <c r="Z31" s="15">
        <v>3386.9660999999996</v>
      </c>
      <c r="AA31" s="14">
        <f t="shared" si="14"/>
        <v>0.7067007004388773</v>
      </c>
      <c r="AB31" s="15">
        <v>3164.5187749999996</v>
      </c>
      <c r="AC31" s="14">
        <f t="shared" si="15"/>
        <v>0.660286394612712</v>
      </c>
      <c r="AD31" s="15">
        <f t="shared" si="16"/>
        <v>-222.4473250000001</v>
      </c>
      <c r="AE31" s="14">
        <f t="shared" si="17"/>
        <v>-0.04641430582616535</v>
      </c>
      <c r="AF31" s="14">
        <f t="shared" si="18"/>
        <v>0.020177389032472237</v>
      </c>
    </row>
    <row r="32" spans="1:32" ht="12.75">
      <c r="A32" s="27">
        <v>3601</v>
      </c>
      <c r="B32" s="20">
        <v>4039.3775000000005</v>
      </c>
      <c r="C32" s="15">
        <v>3494.6164</v>
      </c>
      <c r="D32" s="14">
        <f t="shared" si="0"/>
        <v>0.8651373633684892</v>
      </c>
      <c r="E32" s="15">
        <v>3331.9716000000003</v>
      </c>
      <c r="F32" s="14">
        <f t="shared" si="1"/>
        <v>0.8248725453365029</v>
      </c>
      <c r="G32" s="15">
        <f t="shared" si="2"/>
        <v>-162.64479999999958</v>
      </c>
      <c r="H32" s="21">
        <f t="shared" si="3"/>
        <v>-0.04026481803198634</v>
      </c>
      <c r="I32" s="20">
        <v>187.147019</v>
      </c>
      <c r="J32" s="15">
        <v>166.85201899999998</v>
      </c>
      <c r="K32" s="14">
        <f t="shared" si="4"/>
        <v>0.8915558467965765</v>
      </c>
      <c r="L32" s="15">
        <v>169.807433</v>
      </c>
      <c r="M32" s="14">
        <f t="shared" si="5"/>
        <v>0.907347784150385</v>
      </c>
      <c r="N32" s="15">
        <f t="shared" si="6"/>
        <v>2.955414000000019</v>
      </c>
      <c r="O32" s="14">
        <f t="shared" si="7"/>
        <v>0.01579193735380846</v>
      </c>
      <c r="P32" s="21">
        <f t="shared" si="8"/>
        <v>0.08247523881388208</v>
      </c>
      <c r="Q32" s="20">
        <v>370.26254800000004</v>
      </c>
      <c r="R32" s="15">
        <v>327.17078100000003</v>
      </c>
      <c r="S32" s="14">
        <f t="shared" si="9"/>
        <v>0.883618348026925</v>
      </c>
      <c r="T32" s="15">
        <v>331.685041</v>
      </c>
      <c r="U32" s="14">
        <f t="shared" si="10"/>
        <v>0.8958103993817921</v>
      </c>
      <c r="V32" s="15">
        <f t="shared" si="11"/>
        <v>4.514259999999979</v>
      </c>
      <c r="W32" s="14">
        <f t="shared" si="12"/>
        <v>0.012192051354867117</v>
      </c>
      <c r="X32" s="21">
        <f t="shared" si="13"/>
        <v>0.07093785404528918</v>
      </c>
      <c r="Y32" s="20">
        <v>549.3466619999999</v>
      </c>
      <c r="Z32" s="15">
        <v>483.075431</v>
      </c>
      <c r="AA32" s="14">
        <f t="shared" si="14"/>
        <v>0.8793635502239568</v>
      </c>
      <c r="AB32" s="15">
        <v>487.023188</v>
      </c>
      <c r="AC32" s="14">
        <f t="shared" si="15"/>
        <v>0.8865498267103333</v>
      </c>
      <c r="AD32" s="15">
        <f t="shared" si="16"/>
        <v>3.947757000000024</v>
      </c>
      <c r="AE32" s="14">
        <f t="shared" si="17"/>
        <v>0.007186276486376486</v>
      </c>
      <c r="AF32" s="14">
        <f t="shared" si="18"/>
        <v>0.06167728137383044</v>
      </c>
    </row>
    <row r="33" spans="1:32" ht="12.75">
      <c r="A33" s="27">
        <v>3602</v>
      </c>
      <c r="B33" s="20">
        <v>5455.8467</v>
      </c>
      <c r="C33" s="15">
        <v>4932.414499999999</v>
      </c>
      <c r="D33" s="14">
        <f t="shared" si="0"/>
        <v>0.9040603175305492</v>
      </c>
      <c r="E33" s="15">
        <v>4855.0923999999995</v>
      </c>
      <c r="F33" s="14">
        <f t="shared" si="1"/>
        <v>0.8898879801736364</v>
      </c>
      <c r="G33" s="15">
        <f t="shared" si="2"/>
        <v>-77.32209999999941</v>
      </c>
      <c r="H33" s="21">
        <f t="shared" si="3"/>
        <v>-0.014172337356912812</v>
      </c>
      <c r="I33" s="20">
        <v>362.564759</v>
      </c>
      <c r="J33" s="15">
        <v>339.242837</v>
      </c>
      <c r="K33" s="14">
        <f t="shared" si="4"/>
        <v>0.9356751547935194</v>
      </c>
      <c r="L33" s="15">
        <v>340.462125</v>
      </c>
      <c r="M33" s="14">
        <f t="shared" si="5"/>
        <v>0.9390381071206096</v>
      </c>
      <c r="N33" s="15">
        <f t="shared" si="6"/>
        <v>1.219288000000006</v>
      </c>
      <c r="O33" s="14">
        <f t="shared" si="7"/>
        <v>0.003362952327090274</v>
      </c>
      <c r="P33" s="21">
        <f t="shared" si="8"/>
        <v>0.049150126946973294</v>
      </c>
      <c r="Q33" s="20">
        <v>716.543577</v>
      </c>
      <c r="R33" s="15">
        <v>671.996167</v>
      </c>
      <c r="S33" s="14">
        <f t="shared" si="9"/>
        <v>0.9378301453953302</v>
      </c>
      <c r="T33" s="15">
        <v>670.219495</v>
      </c>
      <c r="U33" s="14">
        <f t="shared" si="10"/>
        <v>0.9353506423238792</v>
      </c>
      <c r="V33" s="15">
        <f t="shared" si="11"/>
        <v>-1.7766719999999623</v>
      </c>
      <c r="W33" s="14">
        <f t="shared" si="12"/>
        <v>-0.0024795030714509503</v>
      </c>
      <c r="X33" s="21">
        <f t="shared" si="13"/>
        <v>0.04546266215024286</v>
      </c>
      <c r="Y33" s="20">
        <v>1060.0600200000001</v>
      </c>
      <c r="Z33" s="15">
        <v>988.7431580000001</v>
      </c>
      <c r="AA33" s="14">
        <f t="shared" si="14"/>
        <v>0.9327237508683707</v>
      </c>
      <c r="AB33" s="15">
        <v>984.136572</v>
      </c>
      <c r="AC33" s="14">
        <f t="shared" si="15"/>
        <v>0.9283781610780868</v>
      </c>
      <c r="AD33" s="15">
        <f t="shared" si="16"/>
        <v>-4.606586000000107</v>
      </c>
      <c r="AE33" s="14">
        <f t="shared" si="17"/>
        <v>-0.004345589790283877</v>
      </c>
      <c r="AF33" s="14">
        <f t="shared" si="18"/>
        <v>0.038490180904450444</v>
      </c>
    </row>
    <row r="34" spans="1:32" ht="12.75">
      <c r="A34" s="27">
        <v>3603</v>
      </c>
      <c r="B34" s="20">
        <v>2569.8702000000003</v>
      </c>
      <c r="C34" s="15">
        <v>2244.0798999999997</v>
      </c>
      <c r="D34" s="14">
        <f t="shared" si="0"/>
        <v>0.8732269435242291</v>
      </c>
      <c r="E34" s="15">
        <v>2130.0471</v>
      </c>
      <c r="F34" s="14">
        <f t="shared" si="1"/>
        <v>0.8288539631301222</v>
      </c>
      <c r="G34" s="15">
        <f t="shared" si="2"/>
        <v>-114.03279999999995</v>
      </c>
      <c r="H34" s="21">
        <f t="shared" si="3"/>
        <v>-0.044372980394106976</v>
      </c>
      <c r="I34" s="20">
        <v>203.684643</v>
      </c>
      <c r="J34" s="15">
        <v>196.449331</v>
      </c>
      <c r="K34" s="14">
        <f t="shared" si="4"/>
        <v>0.9644778718049942</v>
      </c>
      <c r="L34" s="15">
        <v>187.22813900000003</v>
      </c>
      <c r="M34" s="14">
        <f t="shared" si="5"/>
        <v>0.9192059658616484</v>
      </c>
      <c r="N34" s="15">
        <f t="shared" si="6"/>
        <v>-9.221191999999974</v>
      </c>
      <c r="O34" s="14">
        <f t="shared" si="7"/>
        <v>-0.04527190594334585</v>
      </c>
      <c r="P34" s="21">
        <f t="shared" si="8"/>
        <v>0.09035200273152622</v>
      </c>
      <c r="Q34" s="20">
        <v>403.01470100000006</v>
      </c>
      <c r="R34" s="15">
        <v>385.802325</v>
      </c>
      <c r="S34" s="14">
        <f t="shared" si="9"/>
        <v>0.9572909475577664</v>
      </c>
      <c r="T34" s="15">
        <v>368.37750200000005</v>
      </c>
      <c r="U34" s="14">
        <f t="shared" si="10"/>
        <v>0.9140547505734784</v>
      </c>
      <c r="V34" s="15">
        <f t="shared" si="11"/>
        <v>-17.424822999999947</v>
      </c>
      <c r="W34" s="14">
        <f t="shared" si="12"/>
        <v>-0.043236196984288044</v>
      </c>
      <c r="X34" s="21">
        <f t="shared" si="13"/>
        <v>0.08520078744335624</v>
      </c>
      <c r="Y34" s="20">
        <v>599.176701</v>
      </c>
      <c r="Z34" s="15">
        <v>568.159967</v>
      </c>
      <c r="AA34" s="14">
        <f t="shared" si="14"/>
        <v>0.9482344124058323</v>
      </c>
      <c r="AB34" s="15">
        <v>544.2222780000001</v>
      </c>
      <c r="AC34" s="14">
        <f t="shared" si="15"/>
        <v>0.9082834447529696</v>
      </c>
      <c r="AD34" s="15">
        <f t="shared" si="16"/>
        <v>-23.937688999999978</v>
      </c>
      <c r="AE34" s="14">
        <f t="shared" si="17"/>
        <v>-0.03995096765286266</v>
      </c>
      <c r="AF34" s="14">
        <f t="shared" si="18"/>
        <v>0.07942948162284746</v>
      </c>
    </row>
    <row r="35" spans="1:32" ht="12.75">
      <c r="A35" s="27">
        <v>3604</v>
      </c>
      <c r="B35" s="20">
        <v>3895.4092</v>
      </c>
      <c r="C35" s="15">
        <v>3250.5362999999998</v>
      </c>
      <c r="D35" s="14">
        <f t="shared" si="0"/>
        <v>0.8344531044389379</v>
      </c>
      <c r="E35" s="15">
        <v>3026.2707</v>
      </c>
      <c r="F35" s="14">
        <f t="shared" si="1"/>
        <v>0.7768813350854128</v>
      </c>
      <c r="G35" s="15">
        <f t="shared" si="2"/>
        <v>-224.26559999999972</v>
      </c>
      <c r="H35" s="21">
        <f t="shared" si="3"/>
        <v>-0.05757176935352515</v>
      </c>
      <c r="I35" s="20">
        <v>335.702501</v>
      </c>
      <c r="J35" s="15">
        <v>278.566273</v>
      </c>
      <c r="K35" s="14">
        <f t="shared" si="4"/>
        <v>0.8298010058614369</v>
      </c>
      <c r="L35" s="15">
        <v>277.38021699999996</v>
      </c>
      <c r="M35" s="14">
        <f t="shared" si="5"/>
        <v>0.8262679490731586</v>
      </c>
      <c r="N35" s="15">
        <f t="shared" si="6"/>
        <v>-1.1860560000000646</v>
      </c>
      <c r="O35" s="14">
        <f t="shared" si="7"/>
        <v>-0.0035330567882783104</v>
      </c>
      <c r="P35" s="21">
        <f t="shared" si="8"/>
        <v>0.0493866139877458</v>
      </c>
      <c r="Q35" s="20">
        <v>664.772807</v>
      </c>
      <c r="R35" s="15">
        <v>560.488043</v>
      </c>
      <c r="S35" s="14">
        <f t="shared" si="9"/>
        <v>0.8431272114293928</v>
      </c>
      <c r="T35" s="15">
        <v>549.8345740000001</v>
      </c>
      <c r="U35" s="14">
        <f t="shared" si="10"/>
        <v>0.8271014822060857</v>
      </c>
      <c r="V35" s="15">
        <f t="shared" si="11"/>
        <v>-10.653468999999859</v>
      </c>
      <c r="W35" s="14">
        <f t="shared" si="12"/>
        <v>-0.01602572922330714</v>
      </c>
      <c r="X35" s="21">
        <f t="shared" si="13"/>
        <v>0.05022014712067291</v>
      </c>
      <c r="Y35" s="20">
        <v>985.6373590000001</v>
      </c>
      <c r="Z35" s="15">
        <v>837.310275</v>
      </c>
      <c r="AA35" s="14">
        <f t="shared" si="14"/>
        <v>0.8495115037537858</v>
      </c>
      <c r="AB35" s="15">
        <v>810.1320920000001</v>
      </c>
      <c r="AC35" s="14">
        <f t="shared" si="15"/>
        <v>0.8219372821074247</v>
      </c>
      <c r="AD35" s="15">
        <f t="shared" si="16"/>
        <v>-27.17818299999999</v>
      </c>
      <c r="AE35" s="14">
        <f t="shared" si="17"/>
        <v>-0.02757422164636114</v>
      </c>
      <c r="AF35" s="14">
        <f t="shared" si="18"/>
        <v>0.04505594702201188</v>
      </c>
    </row>
    <row r="36" spans="1:32" ht="12.75">
      <c r="A36" s="27">
        <v>3605</v>
      </c>
      <c r="B36" s="20">
        <v>3790.1265000000003</v>
      </c>
      <c r="C36" s="15">
        <v>3027.7731</v>
      </c>
      <c r="D36" s="14">
        <f t="shared" si="0"/>
        <v>0.7988580592230892</v>
      </c>
      <c r="E36" s="15">
        <v>2845.1229000000003</v>
      </c>
      <c r="F36" s="14">
        <f t="shared" si="1"/>
        <v>0.7506670028032046</v>
      </c>
      <c r="G36" s="15">
        <f t="shared" si="2"/>
        <v>-182.6501999999996</v>
      </c>
      <c r="H36" s="21">
        <f t="shared" si="3"/>
        <v>-0.048191056419884526</v>
      </c>
      <c r="I36" s="20">
        <v>379.61759700000005</v>
      </c>
      <c r="J36" s="15">
        <v>305.459424</v>
      </c>
      <c r="K36" s="14">
        <f t="shared" si="4"/>
        <v>0.8046503281564157</v>
      </c>
      <c r="L36" s="15">
        <v>294.041197</v>
      </c>
      <c r="M36" s="14">
        <f t="shared" si="5"/>
        <v>0.7745720939274582</v>
      </c>
      <c r="N36" s="15">
        <f t="shared" si="6"/>
        <v>-11.418227000000002</v>
      </c>
      <c r="O36" s="14">
        <f t="shared" si="7"/>
        <v>-0.0300782342289575</v>
      </c>
      <c r="P36" s="21">
        <f t="shared" si="8"/>
        <v>0.02390509112425354</v>
      </c>
      <c r="Q36" s="20">
        <v>733.8532729999998</v>
      </c>
      <c r="R36" s="15">
        <v>600.3140169999999</v>
      </c>
      <c r="S36" s="14">
        <f t="shared" si="9"/>
        <v>0.8180300328237414</v>
      </c>
      <c r="T36" s="15">
        <v>574.888946</v>
      </c>
      <c r="U36" s="14">
        <f t="shared" si="10"/>
        <v>0.7833840457641458</v>
      </c>
      <c r="V36" s="15">
        <f t="shared" si="11"/>
        <v>-25.42507099999989</v>
      </c>
      <c r="W36" s="14">
        <f t="shared" si="12"/>
        <v>-0.03464598705959565</v>
      </c>
      <c r="X36" s="21">
        <f t="shared" si="13"/>
        <v>0.032717042960941134</v>
      </c>
      <c r="Y36" s="20">
        <v>1065.4763810000002</v>
      </c>
      <c r="Z36" s="15">
        <v>874.5474710000001</v>
      </c>
      <c r="AA36" s="14">
        <f t="shared" si="14"/>
        <v>0.8208041835513948</v>
      </c>
      <c r="AB36" s="15">
        <v>835.269468</v>
      </c>
      <c r="AC36" s="14">
        <f t="shared" si="15"/>
        <v>0.7839399191712348</v>
      </c>
      <c r="AD36" s="15">
        <f t="shared" si="16"/>
        <v>-39.278003000000126</v>
      </c>
      <c r="AE36" s="14">
        <f t="shared" si="17"/>
        <v>-0.036864264380159995</v>
      </c>
      <c r="AF36" s="14">
        <f t="shared" si="18"/>
        <v>0.0332729163680302</v>
      </c>
    </row>
    <row r="37" spans="1:32" ht="12.75">
      <c r="A37" s="27">
        <v>3716</v>
      </c>
      <c r="B37" s="20">
        <v>10477.9506</v>
      </c>
      <c r="C37" s="15">
        <v>8255.1847</v>
      </c>
      <c r="D37" s="14">
        <f t="shared" si="0"/>
        <v>0.7878625329651774</v>
      </c>
      <c r="E37" s="15">
        <v>7764.746800000001</v>
      </c>
      <c r="F37" s="14">
        <f t="shared" si="1"/>
        <v>0.7410558702195066</v>
      </c>
      <c r="G37" s="15">
        <f t="shared" si="2"/>
        <v>-490.437899999999</v>
      </c>
      <c r="H37" s="21">
        <f t="shared" si="3"/>
        <v>-0.0468066627456708</v>
      </c>
      <c r="I37" s="20">
        <v>1105.231915</v>
      </c>
      <c r="J37" s="15">
        <v>941.869734</v>
      </c>
      <c r="K37" s="14">
        <f t="shared" si="4"/>
        <v>0.8521919438057486</v>
      </c>
      <c r="L37" s="15">
        <v>916.507656</v>
      </c>
      <c r="M37" s="14">
        <f t="shared" si="5"/>
        <v>0.8292446531459418</v>
      </c>
      <c r="N37" s="15">
        <f t="shared" si="6"/>
        <v>-25.362077999999997</v>
      </c>
      <c r="O37" s="14">
        <f t="shared" si="7"/>
        <v>-0.02294729065980683</v>
      </c>
      <c r="P37" s="21">
        <f t="shared" si="8"/>
        <v>0.08818878292643517</v>
      </c>
      <c r="Q37" s="20">
        <v>2157.9158250000005</v>
      </c>
      <c r="R37" s="15">
        <v>1790.356999</v>
      </c>
      <c r="S37" s="14">
        <f t="shared" si="9"/>
        <v>0.8296695256868973</v>
      </c>
      <c r="T37" s="15">
        <v>1734.241771</v>
      </c>
      <c r="U37" s="14">
        <f t="shared" si="10"/>
        <v>0.8036651619624688</v>
      </c>
      <c r="V37" s="15">
        <f t="shared" si="11"/>
        <v>-56.115228000000116</v>
      </c>
      <c r="W37" s="14">
        <f t="shared" si="12"/>
        <v>-0.026004363724428492</v>
      </c>
      <c r="X37" s="21">
        <f t="shared" si="13"/>
        <v>0.06260929174296226</v>
      </c>
      <c r="Y37" s="20">
        <v>3172.8508960000004</v>
      </c>
      <c r="Z37" s="15">
        <v>2565.902662</v>
      </c>
      <c r="AA37" s="14">
        <f t="shared" si="14"/>
        <v>0.8087057180136711</v>
      </c>
      <c r="AB37" s="15">
        <v>2467.921156</v>
      </c>
      <c r="AC37" s="14">
        <f t="shared" si="15"/>
        <v>0.7778244981859367</v>
      </c>
      <c r="AD37" s="15">
        <f t="shared" si="16"/>
        <v>-97.98150600000008</v>
      </c>
      <c r="AE37" s="14">
        <f t="shared" si="17"/>
        <v>-0.030881219827734396</v>
      </c>
      <c r="AF37" s="14">
        <f t="shared" si="18"/>
        <v>0.0367686279664301</v>
      </c>
    </row>
    <row r="38" spans="1:32" ht="12.75">
      <c r="A38" s="27">
        <v>3717</v>
      </c>
      <c r="B38" s="20">
        <v>3303.0303</v>
      </c>
      <c r="C38" s="15">
        <v>2376.6004999999996</v>
      </c>
      <c r="D38" s="14">
        <f t="shared" si="0"/>
        <v>0.7195212529536891</v>
      </c>
      <c r="E38" s="15">
        <v>2145.9354000000003</v>
      </c>
      <c r="F38" s="14">
        <f t="shared" si="1"/>
        <v>0.6496868648162266</v>
      </c>
      <c r="G38" s="15">
        <f t="shared" si="2"/>
        <v>-230.66509999999926</v>
      </c>
      <c r="H38" s="21">
        <f t="shared" si="3"/>
        <v>-0.06983438813746246</v>
      </c>
      <c r="I38" s="20">
        <v>402.2989</v>
      </c>
      <c r="J38" s="15">
        <v>347.449704</v>
      </c>
      <c r="K38" s="14">
        <f t="shared" si="4"/>
        <v>0.863660586693128</v>
      </c>
      <c r="L38" s="15">
        <v>323.204558</v>
      </c>
      <c r="M38" s="14">
        <f t="shared" si="5"/>
        <v>0.8033940883258692</v>
      </c>
      <c r="N38" s="15">
        <f t="shared" si="6"/>
        <v>-24.245145999999977</v>
      </c>
      <c r="O38" s="14">
        <f t="shared" si="7"/>
        <v>-0.060266498367258725</v>
      </c>
      <c r="P38" s="21">
        <f aca="true" t="shared" si="19" ref="P38:P69">M38-F38</f>
        <v>0.1537072235096426</v>
      </c>
      <c r="Q38" s="20">
        <v>787.15108</v>
      </c>
      <c r="R38" s="15">
        <v>648.549073</v>
      </c>
      <c r="S38" s="14">
        <f t="shared" si="9"/>
        <v>0.8239194348815478</v>
      </c>
      <c r="T38" s="15">
        <v>602.0044469999999</v>
      </c>
      <c r="U38" s="14">
        <f t="shared" si="10"/>
        <v>0.7647889487746112</v>
      </c>
      <c r="V38" s="15">
        <f t="shared" si="11"/>
        <v>-46.54462600000011</v>
      </c>
      <c r="W38" s="14">
        <f t="shared" si="12"/>
        <v>-0.05913048610693661</v>
      </c>
      <c r="X38" s="21">
        <f t="shared" si="13"/>
        <v>0.11510208395838462</v>
      </c>
      <c r="Y38" s="20">
        <v>1146.777116</v>
      </c>
      <c r="Z38" s="15">
        <v>908.788188</v>
      </c>
      <c r="AA38" s="14">
        <f t="shared" si="14"/>
        <v>0.7924715058579875</v>
      </c>
      <c r="AB38" s="15">
        <v>839.860125</v>
      </c>
      <c r="AC38" s="14">
        <f t="shared" si="15"/>
        <v>0.7323656125345983</v>
      </c>
      <c r="AD38" s="15">
        <f t="shared" si="16"/>
        <v>-68.92806299999995</v>
      </c>
      <c r="AE38" s="14">
        <f t="shared" si="17"/>
        <v>-0.060105893323389226</v>
      </c>
      <c r="AF38" s="14">
        <f t="shared" si="18"/>
        <v>0.08267874771837169</v>
      </c>
    </row>
    <row r="39" spans="1:32" ht="12.75">
      <c r="A39" s="27">
        <v>3800</v>
      </c>
      <c r="B39" s="20">
        <v>28867.2246</v>
      </c>
      <c r="C39" s="15">
        <v>19078.1598</v>
      </c>
      <c r="D39" s="14">
        <f t="shared" si="0"/>
        <v>0.6608934549253481</v>
      </c>
      <c r="E39" s="15">
        <v>17589.4891</v>
      </c>
      <c r="F39" s="14">
        <f t="shared" si="1"/>
        <v>0.6093238731374265</v>
      </c>
      <c r="G39" s="15">
        <f t="shared" si="2"/>
        <v>-1488.6707000000024</v>
      </c>
      <c r="H39" s="21">
        <f t="shared" si="3"/>
        <v>-0.05156958178792159</v>
      </c>
      <c r="I39" s="20">
        <v>3176.674542</v>
      </c>
      <c r="J39" s="15">
        <v>2229.909533</v>
      </c>
      <c r="K39" s="14">
        <f t="shared" si="4"/>
        <v>0.7019634852477122</v>
      </c>
      <c r="L39" s="15">
        <v>2117.651181</v>
      </c>
      <c r="M39" s="14">
        <f t="shared" si="5"/>
        <v>0.6666251619426993</v>
      </c>
      <c r="N39" s="15">
        <f t="shared" si="6"/>
        <v>-112.25835199999983</v>
      </c>
      <c r="O39" s="14">
        <f t="shared" si="7"/>
        <v>-0.035338323305012964</v>
      </c>
      <c r="P39" s="21">
        <f t="shared" si="19"/>
        <v>0.05730128880527274</v>
      </c>
      <c r="Q39" s="20">
        <v>6136.3000360000015</v>
      </c>
      <c r="R39" s="15">
        <v>4310.650382000001</v>
      </c>
      <c r="S39" s="14">
        <f t="shared" si="9"/>
        <v>0.7024836394424309</v>
      </c>
      <c r="T39" s="15">
        <v>4068.773519</v>
      </c>
      <c r="U39" s="14">
        <f t="shared" si="10"/>
        <v>0.6630662606341955</v>
      </c>
      <c r="V39" s="15">
        <f t="shared" si="11"/>
        <v>-241.87686300000087</v>
      </c>
      <c r="W39" s="14">
        <f t="shared" si="12"/>
        <v>-0.03941737880823537</v>
      </c>
      <c r="X39" s="21">
        <f t="shared" si="13"/>
        <v>0.05374238749676896</v>
      </c>
      <c r="Y39" s="20">
        <v>8919.589269999999</v>
      </c>
      <c r="Z39" s="15">
        <v>6187.394224</v>
      </c>
      <c r="AA39" s="14">
        <f t="shared" si="14"/>
        <v>0.6936860024273294</v>
      </c>
      <c r="AB39" s="15">
        <v>5821.925880999999</v>
      </c>
      <c r="AC39" s="14">
        <f t="shared" si="15"/>
        <v>0.6527123284231674</v>
      </c>
      <c r="AD39" s="15">
        <f t="shared" si="16"/>
        <v>-365.46834300000046</v>
      </c>
      <c r="AE39" s="14">
        <f t="shared" si="17"/>
        <v>-0.040973674004161964</v>
      </c>
      <c r="AF39" s="14">
        <f t="shared" si="18"/>
        <v>0.04338845528574087</v>
      </c>
    </row>
    <row r="40" spans="1:32" ht="12.75">
      <c r="A40" s="27">
        <v>3801</v>
      </c>
      <c r="B40" s="20">
        <v>2823.0752</v>
      </c>
      <c r="C40" s="15">
        <v>2121.9995000000004</v>
      </c>
      <c r="D40" s="14">
        <f t="shared" si="0"/>
        <v>0.7516624070092076</v>
      </c>
      <c r="E40" s="15">
        <v>2003.8902</v>
      </c>
      <c r="F40" s="14">
        <f t="shared" si="1"/>
        <v>0.7098252997298832</v>
      </c>
      <c r="G40" s="15">
        <f t="shared" si="2"/>
        <v>-118.1093000000003</v>
      </c>
      <c r="H40" s="21">
        <f t="shared" si="3"/>
        <v>-0.04183710727932444</v>
      </c>
      <c r="I40" s="20">
        <v>308.099913</v>
      </c>
      <c r="J40" s="15">
        <v>257.53231800000003</v>
      </c>
      <c r="K40" s="14">
        <f t="shared" si="4"/>
        <v>0.8358727384645513</v>
      </c>
      <c r="L40" s="15">
        <v>248.22850499999998</v>
      </c>
      <c r="M40" s="14">
        <f t="shared" si="5"/>
        <v>0.8056753492169924</v>
      </c>
      <c r="N40" s="15">
        <f t="shared" si="6"/>
        <v>-9.303813000000048</v>
      </c>
      <c r="O40" s="14">
        <f t="shared" si="7"/>
        <v>-0.030197389247558992</v>
      </c>
      <c r="P40" s="21">
        <f t="shared" si="19"/>
        <v>0.09585004948710918</v>
      </c>
      <c r="Q40" s="20">
        <v>596.689925</v>
      </c>
      <c r="R40" s="15">
        <v>492.60599600000006</v>
      </c>
      <c r="S40" s="14">
        <f t="shared" si="9"/>
        <v>0.8255644604691458</v>
      </c>
      <c r="T40" s="15">
        <v>472.63471799999996</v>
      </c>
      <c r="U40" s="14">
        <f t="shared" si="10"/>
        <v>0.7920943495065715</v>
      </c>
      <c r="V40" s="15">
        <f t="shared" si="11"/>
        <v>-19.971278000000098</v>
      </c>
      <c r="W40" s="14">
        <f t="shared" si="12"/>
        <v>-0.03347011096257424</v>
      </c>
      <c r="X40" s="21">
        <f t="shared" si="13"/>
        <v>0.08226904977668836</v>
      </c>
      <c r="Y40" s="20">
        <v>854.8603779999999</v>
      </c>
      <c r="Z40" s="15">
        <v>695.0994969999999</v>
      </c>
      <c r="AA40" s="14">
        <f t="shared" si="14"/>
        <v>0.8131146499340972</v>
      </c>
      <c r="AB40" s="15">
        <v>666.1789249999999</v>
      </c>
      <c r="AC40" s="14">
        <f t="shared" si="15"/>
        <v>0.7792838949426664</v>
      </c>
      <c r="AD40" s="15">
        <f t="shared" si="16"/>
        <v>-28.920571999999993</v>
      </c>
      <c r="AE40" s="14">
        <f t="shared" si="17"/>
        <v>-0.033830754991430845</v>
      </c>
      <c r="AF40" s="14">
        <f t="shared" si="18"/>
        <v>0.06945859521278319</v>
      </c>
    </row>
    <row r="41" spans="1:32" ht="12.75">
      <c r="A41" s="27">
        <v>3802</v>
      </c>
      <c r="B41" s="20">
        <v>5008.167700000001</v>
      </c>
      <c r="C41" s="15">
        <v>4031.6492</v>
      </c>
      <c r="D41" s="14">
        <f t="shared" si="0"/>
        <v>0.8050148160973122</v>
      </c>
      <c r="E41" s="15">
        <v>3890.5883</v>
      </c>
      <c r="F41" s="14">
        <f t="shared" si="1"/>
        <v>0.776848646661732</v>
      </c>
      <c r="G41" s="15">
        <f t="shared" si="2"/>
        <v>-141.06089999999995</v>
      </c>
      <c r="H41" s="21">
        <f t="shared" si="3"/>
        <v>-0.028166169435580146</v>
      </c>
      <c r="I41" s="20">
        <v>615.189442</v>
      </c>
      <c r="J41" s="15">
        <v>542.24715</v>
      </c>
      <c r="K41" s="14">
        <f t="shared" si="4"/>
        <v>0.8814311705954148</v>
      </c>
      <c r="L41" s="15">
        <v>526.633774</v>
      </c>
      <c r="M41" s="14">
        <f t="shared" si="5"/>
        <v>0.8560513852251711</v>
      </c>
      <c r="N41" s="15">
        <f t="shared" si="6"/>
        <v>-15.613376000000017</v>
      </c>
      <c r="O41" s="14">
        <f t="shared" si="7"/>
        <v>-0.025379785370243657</v>
      </c>
      <c r="P41" s="21">
        <f t="shared" si="19"/>
        <v>0.07920273856343907</v>
      </c>
      <c r="Q41" s="20">
        <v>1203.140579</v>
      </c>
      <c r="R41" s="15">
        <v>1040.64876</v>
      </c>
      <c r="S41" s="14">
        <f t="shared" si="9"/>
        <v>0.8649436135426034</v>
      </c>
      <c r="T41" s="15">
        <v>1008.917037</v>
      </c>
      <c r="U41" s="14">
        <f t="shared" si="10"/>
        <v>0.8385695359378283</v>
      </c>
      <c r="V41" s="15">
        <f t="shared" si="11"/>
        <v>-31.731722999999988</v>
      </c>
      <c r="W41" s="14">
        <f t="shared" si="12"/>
        <v>-0.02637407760477506</v>
      </c>
      <c r="X41" s="21">
        <f t="shared" si="13"/>
        <v>0.061720889276096313</v>
      </c>
      <c r="Y41" s="20">
        <v>1750.779894</v>
      </c>
      <c r="Z41" s="15">
        <v>1488.106507</v>
      </c>
      <c r="AA41" s="14">
        <f t="shared" si="14"/>
        <v>0.8499677841285513</v>
      </c>
      <c r="AB41" s="15">
        <v>1441.320211</v>
      </c>
      <c r="AC41" s="14">
        <f t="shared" si="15"/>
        <v>0.8232446670991984</v>
      </c>
      <c r="AD41" s="15">
        <f t="shared" si="16"/>
        <v>-46.78629599999999</v>
      </c>
      <c r="AE41" s="14">
        <f t="shared" si="17"/>
        <v>-0.026723117029352927</v>
      </c>
      <c r="AF41" s="14">
        <f t="shared" si="18"/>
        <v>0.04639602043746638</v>
      </c>
    </row>
    <row r="42" spans="1:32" ht="12.75">
      <c r="A42" s="27">
        <v>3803</v>
      </c>
      <c r="B42" s="20">
        <v>8311.1898</v>
      </c>
      <c r="C42" s="15">
        <v>6267.4025</v>
      </c>
      <c r="D42" s="14">
        <f t="shared" si="0"/>
        <v>0.7540920916040205</v>
      </c>
      <c r="E42" s="15">
        <v>5979.467100000001</v>
      </c>
      <c r="F42" s="14">
        <f t="shared" si="1"/>
        <v>0.7194477859235029</v>
      </c>
      <c r="G42" s="15">
        <f t="shared" si="2"/>
        <v>-287.9353999999994</v>
      </c>
      <c r="H42" s="21">
        <f t="shared" si="3"/>
        <v>-0.03464430568051757</v>
      </c>
      <c r="I42" s="20">
        <v>1164.3936519999997</v>
      </c>
      <c r="J42" s="15">
        <v>925.937774</v>
      </c>
      <c r="K42" s="14">
        <f t="shared" si="4"/>
        <v>0.795210255921251</v>
      </c>
      <c r="L42" s="15">
        <v>899.4280279999999</v>
      </c>
      <c r="M42" s="14">
        <f t="shared" si="5"/>
        <v>0.7724432595927619</v>
      </c>
      <c r="N42" s="15">
        <f t="shared" si="6"/>
        <v>-26.509746000000064</v>
      </c>
      <c r="O42" s="14">
        <f t="shared" si="7"/>
        <v>-0.02276699632848911</v>
      </c>
      <c r="P42" s="21">
        <f t="shared" si="19"/>
        <v>0.05299547366925905</v>
      </c>
      <c r="Q42" s="20">
        <v>2258.728831</v>
      </c>
      <c r="R42" s="15">
        <v>1738.052998</v>
      </c>
      <c r="S42" s="14">
        <f t="shared" si="9"/>
        <v>0.7694828056143939</v>
      </c>
      <c r="T42" s="15">
        <v>1680.715348</v>
      </c>
      <c r="U42" s="14">
        <f t="shared" si="10"/>
        <v>0.7440978859139554</v>
      </c>
      <c r="V42" s="15">
        <f t="shared" si="11"/>
        <v>-57.33764999999994</v>
      </c>
      <c r="W42" s="14">
        <f t="shared" si="12"/>
        <v>-0.025384919700438435</v>
      </c>
      <c r="X42" s="21">
        <f t="shared" si="13"/>
        <v>0.024650099990452534</v>
      </c>
      <c r="Y42" s="20">
        <v>3263.629737</v>
      </c>
      <c r="Z42" s="15">
        <v>2446.033421</v>
      </c>
      <c r="AA42" s="14">
        <f t="shared" si="14"/>
        <v>0.749482514290499</v>
      </c>
      <c r="AB42" s="15">
        <v>2350.206581</v>
      </c>
      <c r="AC42" s="14">
        <f t="shared" si="15"/>
        <v>0.7201204702713492</v>
      </c>
      <c r="AD42" s="15">
        <f t="shared" si="16"/>
        <v>-95.82684000000017</v>
      </c>
      <c r="AE42" s="14">
        <f t="shared" si="17"/>
        <v>-0.02936204401914977</v>
      </c>
      <c r="AF42" s="14">
        <f t="shared" si="18"/>
        <v>0.0006726843478462863</v>
      </c>
    </row>
    <row r="43" spans="1:32" ht="12.75">
      <c r="A43" s="27">
        <v>3804</v>
      </c>
      <c r="B43" s="20">
        <v>7252.6793</v>
      </c>
      <c r="C43" s="15">
        <v>4865.3559</v>
      </c>
      <c r="D43" s="14">
        <f t="shared" si="0"/>
        <v>0.670835659312828</v>
      </c>
      <c r="E43" s="15">
        <v>4522.6842</v>
      </c>
      <c r="F43" s="14">
        <f t="shared" si="1"/>
        <v>0.6235880580022337</v>
      </c>
      <c r="G43" s="15">
        <f t="shared" si="2"/>
        <v>-342.6716999999999</v>
      </c>
      <c r="H43" s="21">
        <f t="shared" si="3"/>
        <v>-0.047247601310594245</v>
      </c>
      <c r="I43" s="20">
        <v>758.161077</v>
      </c>
      <c r="J43" s="15">
        <v>559.324567</v>
      </c>
      <c r="K43" s="14">
        <f t="shared" si="4"/>
        <v>0.7377384357598722</v>
      </c>
      <c r="L43" s="15">
        <v>532.9952460000001</v>
      </c>
      <c r="M43" s="14">
        <f t="shared" si="5"/>
        <v>0.7030105635454563</v>
      </c>
      <c r="N43" s="15">
        <f t="shared" si="6"/>
        <v>-26.329320999999936</v>
      </c>
      <c r="O43" s="14">
        <f t="shared" si="7"/>
        <v>-0.03472787221441587</v>
      </c>
      <c r="P43" s="21">
        <f t="shared" si="19"/>
        <v>0.07942250554322261</v>
      </c>
      <c r="Q43" s="20">
        <v>1478.9459820000002</v>
      </c>
      <c r="R43" s="15">
        <v>1049.807847</v>
      </c>
      <c r="S43" s="14">
        <f t="shared" si="9"/>
        <v>0.7098351527216225</v>
      </c>
      <c r="T43" s="15">
        <v>991.360602</v>
      </c>
      <c r="U43" s="14">
        <f t="shared" si="10"/>
        <v>0.6703156261727481</v>
      </c>
      <c r="V43" s="15">
        <f t="shared" si="11"/>
        <v>-58.447245000000066</v>
      </c>
      <c r="W43" s="14">
        <f t="shared" si="12"/>
        <v>-0.03951952654887436</v>
      </c>
      <c r="X43" s="21">
        <f t="shared" si="13"/>
        <v>0.04672756817051438</v>
      </c>
      <c r="Y43" s="20">
        <v>2160.2173080000002</v>
      </c>
      <c r="Z43" s="15">
        <v>1484.56478</v>
      </c>
      <c r="AA43" s="14">
        <f t="shared" si="14"/>
        <v>0.6872293701666794</v>
      </c>
      <c r="AB43" s="15">
        <v>1390.51407</v>
      </c>
      <c r="AC43" s="14">
        <f t="shared" si="15"/>
        <v>0.6436917549222783</v>
      </c>
      <c r="AD43" s="15">
        <f t="shared" si="16"/>
        <v>-94.05070999999998</v>
      </c>
      <c r="AE43" s="14">
        <f t="shared" si="17"/>
        <v>-0.04353761524440114</v>
      </c>
      <c r="AF43" s="14">
        <f t="shared" si="18"/>
        <v>0.020103696920044545</v>
      </c>
    </row>
    <row r="44" spans="1:32" ht="12.75">
      <c r="A44" s="27">
        <v>3805</v>
      </c>
      <c r="B44" s="20">
        <v>27698.1666</v>
      </c>
      <c r="C44" s="15">
        <v>21871.8106</v>
      </c>
      <c r="D44" s="14">
        <f t="shared" si="0"/>
        <v>0.7896483155675726</v>
      </c>
      <c r="E44" s="15">
        <v>21294.0619</v>
      </c>
      <c r="F44" s="14">
        <f t="shared" si="1"/>
        <v>0.7687895811847706</v>
      </c>
      <c r="G44" s="15">
        <f t="shared" si="2"/>
        <v>-577.7487000000001</v>
      </c>
      <c r="H44" s="21">
        <f t="shared" si="3"/>
        <v>-0.020858734382802058</v>
      </c>
      <c r="I44" s="20">
        <v>3536.583783</v>
      </c>
      <c r="J44" s="15">
        <v>2880.649041</v>
      </c>
      <c r="K44" s="14">
        <f t="shared" si="4"/>
        <v>0.8145287140791032</v>
      </c>
      <c r="L44" s="15">
        <v>2844.2410090000008</v>
      </c>
      <c r="M44" s="14">
        <f t="shared" si="5"/>
        <v>0.8042340245612105</v>
      </c>
      <c r="N44" s="15">
        <f t="shared" si="6"/>
        <v>-36.408031999999366</v>
      </c>
      <c r="O44" s="14">
        <f t="shared" si="7"/>
        <v>-0.010294689517892697</v>
      </c>
      <c r="P44" s="21">
        <f t="shared" si="19"/>
        <v>0.03544444337643993</v>
      </c>
      <c r="Q44" s="20">
        <v>6857.1132179999995</v>
      </c>
      <c r="R44" s="15">
        <v>5493.005515</v>
      </c>
      <c r="S44" s="14">
        <f t="shared" si="9"/>
        <v>0.8010667667817994</v>
      </c>
      <c r="T44" s="15">
        <v>5385.773072</v>
      </c>
      <c r="U44" s="14">
        <f t="shared" si="10"/>
        <v>0.7854286345837611</v>
      </c>
      <c r="V44" s="15">
        <f t="shared" si="11"/>
        <v>-107.23244299999988</v>
      </c>
      <c r="W44" s="14">
        <f t="shared" si="12"/>
        <v>-0.015638132198038335</v>
      </c>
      <c r="X44" s="21">
        <f t="shared" si="13"/>
        <v>0.016639053398990522</v>
      </c>
      <c r="Y44" s="20">
        <v>9952.553571</v>
      </c>
      <c r="Z44" s="15">
        <v>7873.346904</v>
      </c>
      <c r="AA44" s="14">
        <f t="shared" si="14"/>
        <v>0.7910881210367513</v>
      </c>
      <c r="AB44" s="15">
        <v>7678.014090000001</v>
      </c>
      <c r="AC44" s="14">
        <f t="shared" si="15"/>
        <v>0.771461719369428</v>
      </c>
      <c r="AD44" s="15">
        <f t="shared" si="16"/>
        <v>-195.33281399999942</v>
      </c>
      <c r="AE44" s="14">
        <f t="shared" si="17"/>
        <v>-0.019626401667323323</v>
      </c>
      <c r="AF44" s="14">
        <f t="shared" si="18"/>
        <v>0.002672138184657391</v>
      </c>
    </row>
    <row r="45" spans="1:32" ht="12.75">
      <c r="A45" s="27">
        <v>3900</v>
      </c>
      <c r="B45" s="20">
        <v>15615.4331</v>
      </c>
      <c r="C45" s="15">
        <v>9843.2465</v>
      </c>
      <c r="D45" s="14">
        <f t="shared" si="0"/>
        <v>0.6303537299903644</v>
      </c>
      <c r="E45" s="15">
        <v>8972.465400000001</v>
      </c>
      <c r="F45" s="14">
        <f t="shared" si="1"/>
        <v>0.5745895962373276</v>
      </c>
      <c r="G45" s="15">
        <f t="shared" si="2"/>
        <v>-870.7810999999983</v>
      </c>
      <c r="H45" s="21">
        <f t="shared" si="3"/>
        <v>-0.05576413375303679</v>
      </c>
      <c r="I45" s="20">
        <v>1681.8487989999999</v>
      </c>
      <c r="J45" s="15">
        <v>1144.6313559999999</v>
      </c>
      <c r="K45" s="14">
        <f t="shared" si="4"/>
        <v>0.680579227265007</v>
      </c>
      <c r="L45" s="15">
        <v>1077.852015</v>
      </c>
      <c r="M45" s="14">
        <f t="shared" si="5"/>
        <v>0.6408733149144402</v>
      </c>
      <c r="N45" s="15">
        <f t="shared" si="6"/>
        <v>-66.77934099999993</v>
      </c>
      <c r="O45" s="14">
        <f t="shared" si="7"/>
        <v>-0.03970591235056675</v>
      </c>
      <c r="P45" s="21">
        <f t="shared" si="19"/>
        <v>0.06628371867711258</v>
      </c>
      <c r="Q45" s="20">
        <v>3235.1902170000003</v>
      </c>
      <c r="R45" s="15">
        <v>2180.274917</v>
      </c>
      <c r="S45" s="14">
        <f t="shared" si="9"/>
        <v>0.6739247990870145</v>
      </c>
      <c r="T45" s="15">
        <v>2034.0017480000001</v>
      </c>
      <c r="U45" s="14">
        <f t="shared" si="10"/>
        <v>0.6287116402961106</v>
      </c>
      <c r="V45" s="15">
        <f t="shared" si="11"/>
        <v>-146.27316900000005</v>
      </c>
      <c r="W45" s="14">
        <f t="shared" si="12"/>
        <v>-0.04521315879090393</v>
      </c>
      <c r="X45" s="21">
        <f t="shared" si="13"/>
        <v>0.05412204405878296</v>
      </c>
      <c r="Y45" s="20">
        <v>4686.574127999999</v>
      </c>
      <c r="Z45" s="15">
        <v>3124.449438</v>
      </c>
      <c r="AA45" s="14">
        <f t="shared" si="14"/>
        <v>0.6666808958238675</v>
      </c>
      <c r="AB45" s="15">
        <v>2903.3057479999998</v>
      </c>
      <c r="AC45" s="14">
        <f t="shared" si="15"/>
        <v>0.6194942550154411</v>
      </c>
      <c r="AD45" s="15">
        <f t="shared" si="16"/>
        <v>-221.14369000000033</v>
      </c>
      <c r="AE45" s="14">
        <f t="shared" si="17"/>
        <v>-0.04718664080842638</v>
      </c>
      <c r="AF45" s="14">
        <f t="shared" si="18"/>
        <v>0.04490465877811345</v>
      </c>
    </row>
    <row r="46" spans="1:32" ht="12.75">
      <c r="A46" s="27">
        <v>3901</v>
      </c>
      <c r="B46" s="20">
        <v>3554.1132999999995</v>
      </c>
      <c r="C46" s="15">
        <v>2274.3269</v>
      </c>
      <c r="D46" s="14">
        <f t="shared" si="0"/>
        <v>0.6399140117452081</v>
      </c>
      <c r="E46" s="15">
        <v>2191.7339</v>
      </c>
      <c r="F46" s="14">
        <f t="shared" si="1"/>
        <v>0.6166753040765471</v>
      </c>
      <c r="G46" s="15">
        <f t="shared" si="2"/>
        <v>-82.59299999999985</v>
      </c>
      <c r="H46" s="21">
        <f t="shared" si="3"/>
        <v>-0.023238707668660985</v>
      </c>
      <c r="I46" s="20">
        <v>308.531537</v>
      </c>
      <c r="J46" s="15">
        <v>233.041219</v>
      </c>
      <c r="K46" s="14">
        <f t="shared" si="4"/>
        <v>0.7553238196197752</v>
      </c>
      <c r="L46" s="15">
        <v>236.805653</v>
      </c>
      <c r="M46" s="14">
        <f t="shared" si="5"/>
        <v>0.767524951590281</v>
      </c>
      <c r="N46" s="15">
        <f t="shared" si="6"/>
        <v>3.7644339999999943</v>
      </c>
      <c r="O46" s="14">
        <f t="shared" si="7"/>
        <v>0.012201131970505763</v>
      </c>
      <c r="P46" s="21">
        <f t="shared" si="19"/>
        <v>0.15084964751373386</v>
      </c>
      <c r="Q46" s="20">
        <v>604.223062</v>
      </c>
      <c r="R46" s="15">
        <v>442.218371</v>
      </c>
      <c r="S46" s="14">
        <f t="shared" si="9"/>
        <v>0.7318793320073572</v>
      </c>
      <c r="T46" s="15">
        <v>447.104579</v>
      </c>
      <c r="U46" s="14">
        <f t="shared" si="10"/>
        <v>0.7399660938463153</v>
      </c>
      <c r="V46" s="15">
        <f t="shared" si="11"/>
        <v>4.8862080000000105</v>
      </c>
      <c r="W46" s="14">
        <f t="shared" si="12"/>
        <v>0.008086761838958068</v>
      </c>
      <c r="X46" s="21">
        <f t="shared" si="13"/>
        <v>0.12329078976976815</v>
      </c>
      <c r="Y46" s="20">
        <v>889.6084890000001</v>
      </c>
      <c r="Z46" s="15">
        <v>633.7591990000001</v>
      </c>
      <c r="AA46" s="14">
        <f t="shared" si="14"/>
        <v>0.7124023734445277</v>
      </c>
      <c r="AB46" s="15">
        <v>633.184425</v>
      </c>
      <c r="AC46" s="14">
        <f t="shared" si="15"/>
        <v>0.7117562757430027</v>
      </c>
      <c r="AD46" s="15">
        <f t="shared" si="16"/>
        <v>-0.5747740000000476</v>
      </c>
      <c r="AE46" s="14">
        <f t="shared" si="17"/>
        <v>-0.0006460977015250169</v>
      </c>
      <c r="AF46" s="14">
        <f t="shared" si="18"/>
        <v>0.09508097166645557</v>
      </c>
    </row>
    <row r="47" spans="1:32" ht="12.75">
      <c r="A47" s="27">
        <v>3902</v>
      </c>
      <c r="B47" s="20">
        <v>5955.862499999999</v>
      </c>
      <c r="C47" s="15">
        <v>4414.312</v>
      </c>
      <c r="D47" s="14">
        <f t="shared" si="0"/>
        <v>0.7411709051375851</v>
      </c>
      <c r="E47" s="15">
        <v>4347.5023</v>
      </c>
      <c r="F47" s="14">
        <f t="shared" si="1"/>
        <v>0.7299534366349123</v>
      </c>
      <c r="G47" s="15">
        <f t="shared" si="2"/>
        <v>-66.8096999999998</v>
      </c>
      <c r="H47" s="21">
        <f t="shared" si="3"/>
        <v>-0.0112174685026728</v>
      </c>
      <c r="I47" s="20">
        <v>405.2319</v>
      </c>
      <c r="J47" s="15">
        <v>275.89325</v>
      </c>
      <c r="K47" s="14">
        <f t="shared" si="4"/>
        <v>0.680828064128219</v>
      </c>
      <c r="L47" s="15">
        <v>295.627087</v>
      </c>
      <c r="M47" s="14">
        <f t="shared" si="5"/>
        <v>0.7295257036773265</v>
      </c>
      <c r="N47" s="15">
        <f t="shared" si="6"/>
        <v>19.733836999999994</v>
      </c>
      <c r="O47" s="14">
        <f t="shared" si="7"/>
        <v>0.04869763954910755</v>
      </c>
      <c r="P47" s="21">
        <f t="shared" si="19"/>
        <v>-0.00042773295758580243</v>
      </c>
      <c r="Q47" s="20">
        <v>779.5029589999999</v>
      </c>
      <c r="R47" s="15">
        <v>564.548766</v>
      </c>
      <c r="S47" s="14">
        <f t="shared" si="9"/>
        <v>0.724241979432948</v>
      </c>
      <c r="T47" s="15">
        <v>584.462644</v>
      </c>
      <c r="U47" s="14">
        <f t="shared" si="10"/>
        <v>0.7497888715519295</v>
      </c>
      <c r="V47" s="15">
        <f t="shared" si="11"/>
        <v>19.913877999999954</v>
      </c>
      <c r="W47" s="14">
        <f t="shared" si="12"/>
        <v>0.025546892118981535</v>
      </c>
      <c r="X47" s="21">
        <f t="shared" si="13"/>
        <v>0.019835434917017225</v>
      </c>
      <c r="Y47" s="20">
        <v>1135.768125</v>
      </c>
      <c r="Z47" s="15">
        <v>836.6752600000001</v>
      </c>
      <c r="AA47" s="14">
        <f t="shared" si="14"/>
        <v>0.7366602756174374</v>
      </c>
      <c r="AB47" s="15">
        <v>848.0041290000001</v>
      </c>
      <c r="AC47" s="14">
        <f t="shared" si="15"/>
        <v>0.7466349075432982</v>
      </c>
      <c r="AD47" s="15">
        <f t="shared" si="16"/>
        <v>11.328869000000054</v>
      </c>
      <c r="AE47" s="14">
        <f t="shared" si="17"/>
        <v>0.009974631925860789</v>
      </c>
      <c r="AF47" s="14">
        <f t="shared" si="18"/>
        <v>0.016681470908385898</v>
      </c>
    </row>
    <row r="48" spans="1:32" ht="12.75">
      <c r="A48" s="27">
        <v>3903</v>
      </c>
      <c r="B48" s="20">
        <v>5233.066699999999</v>
      </c>
      <c r="C48" s="15">
        <v>4185.5557</v>
      </c>
      <c r="D48" s="14">
        <f t="shared" si="0"/>
        <v>0.7998284638718632</v>
      </c>
      <c r="E48" s="15">
        <v>3908.0546000000004</v>
      </c>
      <c r="F48" s="14">
        <f t="shared" si="1"/>
        <v>0.7468000742279858</v>
      </c>
      <c r="G48" s="15">
        <f t="shared" si="2"/>
        <v>-277.5010999999995</v>
      </c>
      <c r="H48" s="21">
        <f t="shared" si="3"/>
        <v>-0.05302838964387746</v>
      </c>
      <c r="I48" s="20">
        <v>427.55066000000005</v>
      </c>
      <c r="J48" s="15">
        <v>353.28067</v>
      </c>
      <c r="K48" s="14">
        <f t="shared" si="4"/>
        <v>0.8262896144283813</v>
      </c>
      <c r="L48" s="15">
        <v>345.778217</v>
      </c>
      <c r="M48" s="14">
        <f t="shared" si="5"/>
        <v>0.8087420961997812</v>
      </c>
      <c r="N48" s="15">
        <f t="shared" si="6"/>
        <v>-7.502453000000003</v>
      </c>
      <c r="O48" s="14">
        <f t="shared" si="7"/>
        <v>-0.017547518228600123</v>
      </c>
      <c r="P48" s="21">
        <f t="shared" si="19"/>
        <v>0.061942021971795436</v>
      </c>
      <c r="Q48" s="20">
        <v>844.8288849999999</v>
      </c>
      <c r="R48" s="15">
        <v>696.387951</v>
      </c>
      <c r="S48" s="14">
        <f t="shared" si="9"/>
        <v>0.8242946747731053</v>
      </c>
      <c r="T48" s="15">
        <v>678.7271460000001</v>
      </c>
      <c r="U48" s="14">
        <f t="shared" si="10"/>
        <v>0.8033900805841885</v>
      </c>
      <c r="V48" s="15">
        <f t="shared" si="11"/>
        <v>-17.660804999999982</v>
      </c>
      <c r="W48" s="14">
        <f t="shared" si="12"/>
        <v>-0.02090459418891677</v>
      </c>
      <c r="X48" s="21">
        <f t="shared" si="13"/>
        <v>0.056590006356202704</v>
      </c>
      <c r="Y48" s="20">
        <v>1251.844033</v>
      </c>
      <c r="Z48" s="15">
        <v>1024.538461</v>
      </c>
      <c r="AA48" s="14">
        <f t="shared" si="14"/>
        <v>0.8184234089806937</v>
      </c>
      <c r="AB48" s="15">
        <v>987.63078</v>
      </c>
      <c r="AC48" s="14">
        <f t="shared" si="15"/>
        <v>0.7889407577661074</v>
      </c>
      <c r="AD48" s="15">
        <f t="shared" si="16"/>
        <v>-36.90768100000014</v>
      </c>
      <c r="AE48" s="14">
        <f t="shared" si="17"/>
        <v>-0.029482651214586264</v>
      </c>
      <c r="AF48" s="14">
        <f t="shared" si="18"/>
        <v>0.042140683538121615</v>
      </c>
    </row>
    <row r="49" spans="1:32" ht="12.75">
      <c r="A49" s="27">
        <v>3904</v>
      </c>
      <c r="B49" s="20">
        <v>5674.1491000000005</v>
      </c>
      <c r="C49" s="15">
        <v>4335.3287</v>
      </c>
      <c r="D49" s="14">
        <f t="shared" si="0"/>
        <v>0.7640491329351919</v>
      </c>
      <c r="E49" s="15">
        <v>4100.6726</v>
      </c>
      <c r="F49" s="14">
        <f t="shared" si="1"/>
        <v>0.7226938396807372</v>
      </c>
      <c r="G49" s="15">
        <f t="shared" si="2"/>
        <v>-234.65610000000015</v>
      </c>
      <c r="H49" s="21">
        <f t="shared" si="3"/>
        <v>-0.04135529325445475</v>
      </c>
      <c r="I49" s="20">
        <v>679.7566879999999</v>
      </c>
      <c r="J49" s="15">
        <v>565.57897</v>
      </c>
      <c r="K49" s="14">
        <f t="shared" si="4"/>
        <v>0.8320314900675168</v>
      </c>
      <c r="L49" s="15">
        <v>542.560333</v>
      </c>
      <c r="M49" s="14">
        <f t="shared" si="5"/>
        <v>0.7981684367039285</v>
      </c>
      <c r="N49" s="15">
        <f t="shared" si="6"/>
        <v>-23.018637000000012</v>
      </c>
      <c r="O49" s="14">
        <f t="shared" si="7"/>
        <v>-0.0338630533635883</v>
      </c>
      <c r="P49" s="21">
        <f t="shared" si="19"/>
        <v>0.07547459702319126</v>
      </c>
      <c r="Q49" s="20">
        <v>1333.78226</v>
      </c>
      <c r="R49" s="15">
        <v>1107.755468</v>
      </c>
      <c r="S49" s="14">
        <f t="shared" si="9"/>
        <v>0.8305369633571226</v>
      </c>
      <c r="T49" s="15">
        <v>1061.3376299999998</v>
      </c>
      <c r="U49" s="14">
        <f t="shared" si="10"/>
        <v>0.7957353024023575</v>
      </c>
      <c r="V49" s="15">
        <f t="shared" si="11"/>
        <v>-46.4178380000003</v>
      </c>
      <c r="W49" s="14">
        <f t="shared" si="12"/>
        <v>-0.03480166095476511</v>
      </c>
      <c r="X49" s="21">
        <f t="shared" si="13"/>
        <v>0.07304146272162026</v>
      </c>
      <c r="Y49" s="20">
        <v>1950.130252</v>
      </c>
      <c r="Z49" s="15">
        <v>1609.00851</v>
      </c>
      <c r="AA49" s="14">
        <f t="shared" si="14"/>
        <v>0.8250774574415453</v>
      </c>
      <c r="AB49" s="15">
        <v>1539.8620660000001</v>
      </c>
      <c r="AC49" s="14">
        <f t="shared" si="15"/>
        <v>0.7896201109750285</v>
      </c>
      <c r="AD49" s="15">
        <f t="shared" si="16"/>
        <v>-69.14644399999975</v>
      </c>
      <c r="AE49" s="14">
        <f t="shared" si="17"/>
        <v>-0.03545734646651677</v>
      </c>
      <c r="AF49" s="14">
        <f t="shared" si="18"/>
        <v>0.0669262712942913</v>
      </c>
    </row>
    <row r="50" spans="1:32" ht="12.75">
      <c r="A50" s="27">
        <v>3905</v>
      </c>
      <c r="B50" s="20">
        <v>7879.656700000001</v>
      </c>
      <c r="C50" s="15">
        <v>4883.242299999999</v>
      </c>
      <c r="D50" s="14">
        <f t="shared" si="0"/>
        <v>0.6197277985473654</v>
      </c>
      <c r="E50" s="15">
        <v>4482.7888</v>
      </c>
      <c r="F50" s="14">
        <f t="shared" si="1"/>
        <v>0.5689066123908672</v>
      </c>
      <c r="G50" s="15">
        <f t="shared" si="2"/>
        <v>-400.4534999999987</v>
      </c>
      <c r="H50" s="21">
        <f t="shared" si="3"/>
        <v>-0.05082118615649822</v>
      </c>
      <c r="I50" s="20">
        <v>858.1094320000002</v>
      </c>
      <c r="J50" s="15">
        <v>648.349343</v>
      </c>
      <c r="K50" s="14">
        <f t="shared" si="4"/>
        <v>0.7555555490036845</v>
      </c>
      <c r="L50" s="15">
        <v>616.237574</v>
      </c>
      <c r="M50" s="14">
        <f t="shared" si="5"/>
        <v>0.7181340176668748</v>
      </c>
      <c r="N50" s="15">
        <f t="shared" si="6"/>
        <v>-32.11176899999998</v>
      </c>
      <c r="O50" s="14">
        <f t="shared" si="7"/>
        <v>-0.0374215313368097</v>
      </c>
      <c r="P50" s="21">
        <f t="shared" si="19"/>
        <v>0.14922740527600764</v>
      </c>
      <c r="Q50" s="20">
        <v>1671.739661</v>
      </c>
      <c r="R50" s="15">
        <v>1205.494308</v>
      </c>
      <c r="S50" s="14">
        <f t="shared" si="9"/>
        <v>0.7211016979036666</v>
      </c>
      <c r="T50" s="15">
        <v>1145.5468449999998</v>
      </c>
      <c r="U50" s="14">
        <f t="shared" si="10"/>
        <v>0.6852423686082542</v>
      </c>
      <c r="V50" s="15">
        <f t="shared" si="11"/>
        <v>-59.9474630000002</v>
      </c>
      <c r="W50" s="14">
        <f t="shared" si="12"/>
        <v>-0.03585932929541247</v>
      </c>
      <c r="X50" s="21">
        <f t="shared" si="13"/>
        <v>0.11633575621738701</v>
      </c>
      <c r="Y50" s="20">
        <v>2445.905422</v>
      </c>
      <c r="Z50" s="15">
        <v>1691.441808</v>
      </c>
      <c r="AA50" s="14">
        <f t="shared" si="14"/>
        <v>0.6915401522831246</v>
      </c>
      <c r="AB50" s="15">
        <v>1601.311269</v>
      </c>
      <c r="AC50" s="14">
        <f t="shared" si="15"/>
        <v>0.6546905921205322</v>
      </c>
      <c r="AD50" s="15">
        <f t="shared" si="16"/>
        <v>-90.130539</v>
      </c>
      <c r="AE50" s="14">
        <f t="shared" si="17"/>
        <v>-0.03684956016259244</v>
      </c>
      <c r="AF50" s="14">
        <f t="shared" si="18"/>
        <v>0.085783979729665</v>
      </c>
    </row>
    <row r="51" spans="1:32" ht="12.75">
      <c r="A51" s="27">
        <v>3906</v>
      </c>
      <c r="B51" s="20">
        <v>8859.7544</v>
      </c>
      <c r="C51" s="15">
        <v>6433.822400000001</v>
      </c>
      <c r="D51" s="14">
        <f t="shared" si="0"/>
        <v>0.7261851863523442</v>
      </c>
      <c r="E51" s="15">
        <v>6078.1726</v>
      </c>
      <c r="F51" s="14">
        <f t="shared" si="1"/>
        <v>0.6860430126595835</v>
      </c>
      <c r="G51" s="15">
        <f t="shared" si="2"/>
        <v>-355.64980000000105</v>
      </c>
      <c r="H51" s="21">
        <f t="shared" si="3"/>
        <v>-0.04014217369276074</v>
      </c>
      <c r="I51" s="20">
        <v>1002.580481</v>
      </c>
      <c r="J51" s="15">
        <v>819.9537789999999</v>
      </c>
      <c r="K51" s="14">
        <f t="shared" si="4"/>
        <v>0.8178433497749295</v>
      </c>
      <c r="L51" s="15">
        <v>793.011068</v>
      </c>
      <c r="M51" s="14">
        <f t="shared" si="5"/>
        <v>0.7909699849821833</v>
      </c>
      <c r="N51" s="15">
        <f t="shared" si="6"/>
        <v>-26.942710999999917</v>
      </c>
      <c r="O51" s="14">
        <f t="shared" si="7"/>
        <v>-0.026873364792746157</v>
      </c>
      <c r="P51" s="21">
        <f t="shared" si="19"/>
        <v>0.10492697232259984</v>
      </c>
      <c r="Q51" s="20">
        <v>1952.876079</v>
      </c>
      <c r="R51" s="15">
        <v>1578.081448</v>
      </c>
      <c r="S51" s="14">
        <f t="shared" si="9"/>
        <v>0.8080806892816674</v>
      </c>
      <c r="T51" s="15">
        <v>1524.868972</v>
      </c>
      <c r="U51" s="14">
        <f t="shared" si="10"/>
        <v>0.7808324288455786</v>
      </c>
      <c r="V51" s="15">
        <f t="shared" si="11"/>
        <v>-53.212475999999924</v>
      </c>
      <c r="W51" s="14">
        <f t="shared" si="12"/>
        <v>-0.027248260436088856</v>
      </c>
      <c r="X51" s="21">
        <f t="shared" si="13"/>
        <v>0.09478941618599512</v>
      </c>
      <c r="Y51" s="20">
        <v>2851.982078</v>
      </c>
      <c r="Z51" s="15">
        <v>2270.9569420000003</v>
      </c>
      <c r="AA51" s="14">
        <f t="shared" si="14"/>
        <v>0.796273216272294</v>
      </c>
      <c r="AB51" s="15">
        <v>2192.4938939999997</v>
      </c>
      <c r="AC51" s="14">
        <f t="shared" si="15"/>
        <v>0.7687614557302977</v>
      </c>
      <c r="AD51" s="15">
        <f t="shared" si="16"/>
        <v>-78.46304800000053</v>
      </c>
      <c r="AE51" s="14">
        <f t="shared" si="17"/>
        <v>-0.027511760541996222</v>
      </c>
      <c r="AF51" s="14">
        <f t="shared" si="18"/>
        <v>0.0827184430707143</v>
      </c>
    </row>
    <row r="52" spans="1:32" ht="12.75">
      <c r="A52" s="27">
        <v>3907</v>
      </c>
      <c r="B52" s="20">
        <v>9825.757899999999</v>
      </c>
      <c r="C52" s="15">
        <v>6001.3294</v>
      </c>
      <c r="D52" s="14">
        <f t="shared" si="0"/>
        <v>0.6107752156197539</v>
      </c>
      <c r="E52" s="15">
        <v>5530.5436</v>
      </c>
      <c r="F52" s="14">
        <f t="shared" si="1"/>
        <v>0.5628617818886013</v>
      </c>
      <c r="G52" s="15">
        <f t="shared" si="2"/>
        <v>-470.78579999999965</v>
      </c>
      <c r="H52" s="21">
        <f t="shared" si="3"/>
        <v>-0.047913433731152644</v>
      </c>
      <c r="I52" s="20">
        <v>1096.3204500000002</v>
      </c>
      <c r="J52" s="15">
        <v>836.530547</v>
      </c>
      <c r="K52" s="14">
        <f t="shared" si="4"/>
        <v>0.7630347012134999</v>
      </c>
      <c r="L52" s="15">
        <v>809.29526</v>
      </c>
      <c r="M52" s="14">
        <f t="shared" si="5"/>
        <v>0.7381922502677022</v>
      </c>
      <c r="N52" s="15">
        <f t="shared" si="6"/>
        <v>-27.23528699999997</v>
      </c>
      <c r="O52" s="14">
        <f t="shared" si="7"/>
        <v>-0.024842450945797734</v>
      </c>
      <c r="P52" s="21">
        <f t="shared" si="19"/>
        <v>0.17533046837910093</v>
      </c>
      <c r="Q52" s="20">
        <v>2144.2624410000003</v>
      </c>
      <c r="R52" s="15">
        <v>1558.404383</v>
      </c>
      <c r="S52" s="14">
        <f t="shared" si="9"/>
        <v>0.7267787530117914</v>
      </c>
      <c r="T52" s="15">
        <v>1497.454527</v>
      </c>
      <c r="U52" s="14">
        <f t="shared" si="10"/>
        <v>0.698354127912461</v>
      </c>
      <c r="V52" s="15">
        <f t="shared" si="11"/>
        <v>-60.949855999999954</v>
      </c>
      <c r="W52" s="14">
        <f t="shared" si="12"/>
        <v>-0.028424625099330414</v>
      </c>
      <c r="X52" s="21">
        <f t="shared" si="13"/>
        <v>0.13549234602385973</v>
      </c>
      <c r="Y52" s="20">
        <v>3125.41007</v>
      </c>
      <c r="Z52" s="15">
        <v>2178.234717</v>
      </c>
      <c r="AA52" s="14">
        <f t="shared" si="14"/>
        <v>0.6969436548209496</v>
      </c>
      <c r="AB52" s="15">
        <v>2073.5854999999997</v>
      </c>
      <c r="AC52" s="14">
        <f t="shared" si="15"/>
        <v>0.6634602991472411</v>
      </c>
      <c r="AD52" s="15">
        <f t="shared" si="16"/>
        <v>-104.64921700000014</v>
      </c>
      <c r="AE52" s="14">
        <f t="shared" si="17"/>
        <v>-0.033483355673708415</v>
      </c>
      <c r="AF52" s="14">
        <f t="shared" si="18"/>
        <v>0.10059851725863989</v>
      </c>
    </row>
    <row r="53" spans="1:32" ht="12.75">
      <c r="A53" s="27">
        <v>4000</v>
      </c>
      <c r="B53" s="20">
        <v>65476.9049</v>
      </c>
      <c r="C53" s="15">
        <v>35435.73330000001</v>
      </c>
      <c r="D53" s="14">
        <f t="shared" si="0"/>
        <v>0.541194385319823</v>
      </c>
      <c r="E53" s="15">
        <v>33254.6088</v>
      </c>
      <c r="F53" s="14">
        <f t="shared" si="1"/>
        <v>0.5078830291503287</v>
      </c>
      <c r="G53" s="15">
        <f t="shared" si="2"/>
        <v>-2181.1245000000054</v>
      </c>
      <c r="H53" s="21">
        <f t="shared" si="3"/>
        <v>-0.03331135616949432</v>
      </c>
      <c r="I53" s="20">
        <v>5323.742861</v>
      </c>
      <c r="J53" s="15">
        <v>3348.507273</v>
      </c>
      <c r="K53" s="14">
        <f t="shared" si="4"/>
        <v>0.6289761471257506</v>
      </c>
      <c r="L53" s="15">
        <v>3246.6473010000004</v>
      </c>
      <c r="M53" s="14">
        <f t="shared" si="5"/>
        <v>0.6098429968854953</v>
      </c>
      <c r="N53" s="15">
        <f t="shared" si="6"/>
        <v>-101.85997199999974</v>
      </c>
      <c r="O53" s="14">
        <f t="shared" si="7"/>
        <v>-0.019133150240255303</v>
      </c>
      <c r="P53" s="21">
        <f t="shared" si="19"/>
        <v>0.10195996773516658</v>
      </c>
      <c r="Q53" s="20">
        <v>10092.758350000002</v>
      </c>
      <c r="R53" s="15">
        <v>6510.973597000001</v>
      </c>
      <c r="S53" s="14">
        <f t="shared" si="9"/>
        <v>0.6451133942981999</v>
      </c>
      <c r="T53" s="15">
        <v>6255.1874339999995</v>
      </c>
      <c r="U53" s="14">
        <f t="shared" si="10"/>
        <v>0.6197698604366167</v>
      </c>
      <c r="V53" s="15">
        <f t="shared" si="11"/>
        <v>-255.78616300000158</v>
      </c>
      <c r="W53" s="14">
        <f t="shared" si="12"/>
        <v>-0.025343533861583167</v>
      </c>
      <c r="X53" s="21">
        <f t="shared" si="13"/>
        <v>0.11188683128628807</v>
      </c>
      <c r="Y53" s="20">
        <v>14445.90556</v>
      </c>
      <c r="Z53" s="15">
        <v>9371.054619999999</v>
      </c>
      <c r="AA53" s="14">
        <f t="shared" si="14"/>
        <v>0.648699701176781</v>
      </c>
      <c r="AB53" s="15">
        <v>8959.923972999999</v>
      </c>
      <c r="AC53" s="14">
        <f t="shared" si="15"/>
        <v>0.6202396890790693</v>
      </c>
      <c r="AD53" s="15">
        <f t="shared" si="16"/>
        <v>-411.13064699999995</v>
      </c>
      <c r="AE53" s="14">
        <f t="shared" si="17"/>
        <v>-0.02846001209771165</v>
      </c>
      <c r="AF53" s="14">
        <f t="shared" si="18"/>
        <v>0.11235665992874067</v>
      </c>
    </row>
    <row r="54" spans="1:32" ht="12.75">
      <c r="A54" s="27">
        <v>4008</v>
      </c>
      <c r="B54" s="20">
        <v>4785.2231</v>
      </c>
      <c r="C54" s="15">
        <v>4164.853</v>
      </c>
      <c r="D54" s="14">
        <f t="shared" si="0"/>
        <v>0.8703571208623481</v>
      </c>
      <c r="E54" s="15">
        <v>3979.1239000000005</v>
      </c>
      <c r="F54" s="14">
        <f t="shared" si="1"/>
        <v>0.831544071581532</v>
      </c>
      <c r="G54" s="15">
        <f t="shared" si="2"/>
        <v>-185.72909999999956</v>
      </c>
      <c r="H54" s="21">
        <f t="shared" si="3"/>
        <v>-0.03881304928081608</v>
      </c>
      <c r="I54" s="20">
        <v>317.224313</v>
      </c>
      <c r="J54" s="15">
        <v>268.778845</v>
      </c>
      <c r="K54" s="14">
        <f t="shared" si="4"/>
        <v>0.8472832440179325</v>
      </c>
      <c r="L54" s="15">
        <v>263.287089</v>
      </c>
      <c r="M54" s="14">
        <f t="shared" si="5"/>
        <v>0.8299713427072659</v>
      </c>
      <c r="N54" s="15">
        <f t="shared" si="6"/>
        <v>-5.491756000000009</v>
      </c>
      <c r="O54" s="14">
        <f t="shared" si="7"/>
        <v>-0.017311901310666622</v>
      </c>
      <c r="P54" s="21">
        <f t="shared" si="19"/>
        <v>-0.0015727288742660717</v>
      </c>
      <c r="Q54" s="20">
        <v>628.8213260000001</v>
      </c>
      <c r="R54" s="15">
        <v>533.2526060000001</v>
      </c>
      <c r="S54" s="14">
        <f t="shared" si="9"/>
        <v>0.8480192766235795</v>
      </c>
      <c r="T54" s="15">
        <v>519.133706</v>
      </c>
      <c r="U54" s="14">
        <f t="shared" si="10"/>
        <v>0.8255663167505229</v>
      </c>
      <c r="V54" s="15">
        <f t="shared" si="11"/>
        <v>-14.118900000000167</v>
      </c>
      <c r="W54" s="14">
        <f t="shared" si="12"/>
        <v>-0.02245295987305651</v>
      </c>
      <c r="X54" s="21">
        <f t="shared" si="13"/>
        <v>-0.005977754831009041</v>
      </c>
      <c r="Y54" s="20">
        <v>935.380105</v>
      </c>
      <c r="Z54" s="15">
        <v>790.2040079999999</v>
      </c>
      <c r="AA54" s="14">
        <f t="shared" si="14"/>
        <v>0.8447945426421059</v>
      </c>
      <c r="AB54" s="15">
        <v>767.9873420000001</v>
      </c>
      <c r="AC54" s="14">
        <f t="shared" si="15"/>
        <v>0.8210430582121481</v>
      </c>
      <c r="AD54" s="15">
        <f t="shared" si="16"/>
        <v>-22.216665999999805</v>
      </c>
      <c r="AE54" s="14">
        <f t="shared" si="17"/>
        <v>-0.02375148442995778</v>
      </c>
      <c r="AF54" s="14">
        <f t="shared" si="18"/>
        <v>-0.010501013369383916</v>
      </c>
    </row>
    <row r="55" spans="1:32" ht="12.75">
      <c r="A55" s="27">
        <v>4011</v>
      </c>
      <c r="B55" s="20">
        <v>4470.0007</v>
      </c>
      <c r="C55" s="15">
        <v>3919.4873</v>
      </c>
      <c r="D55" s="14">
        <f t="shared" si="0"/>
        <v>0.8768426591074135</v>
      </c>
      <c r="E55" s="15">
        <v>3869.3500999999997</v>
      </c>
      <c r="F55" s="14">
        <f t="shared" si="1"/>
        <v>0.8656262850249665</v>
      </c>
      <c r="G55" s="15">
        <f t="shared" si="2"/>
        <v>-50.13720000000012</v>
      </c>
      <c r="H55" s="21">
        <f t="shared" si="3"/>
        <v>-0.011216374082447023</v>
      </c>
      <c r="I55" s="20">
        <v>359.498144</v>
      </c>
      <c r="J55" s="15">
        <v>318.090973</v>
      </c>
      <c r="K55" s="14">
        <f t="shared" si="4"/>
        <v>0.884819513838714</v>
      </c>
      <c r="L55" s="15">
        <v>318.275084</v>
      </c>
      <c r="M55" s="14">
        <f t="shared" si="5"/>
        <v>0.8853316472198531</v>
      </c>
      <c r="N55" s="15">
        <f t="shared" si="6"/>
        <v>0.18411099999997305</v>
      </c>
      <c r="O55" s="14">
        <f t="shared" si="7"/>
        <v>0.0005121333811390905</v>
      </c>
      <c r="P55" s="21">
        <f t="shared" si="19"/>
        <v>0.01970536219488661</v>
      </c>
      <c r="Q55" s="20">
        <v>710.824358</v>
      </c>
      <c r="R55" s="15">
        <v>623.9460959999999</v>
      </c>
      <c r="S55" s="14">
        <f t="shared" si="9"/>
        <v>0.8777781585250627</v>
      </c>
      <c r="T55" s="15">
        <v>623.6292980000001</v>
      </c>
      <c r="U55" s="14">
        <f t="shared" si="10"/>
        <v>0.877332481619883</v>
      </c>
      <c r="V55" s="15">
        <f t="shared" si="11"/>
        <v>-0.31679799999983516</v>
      </c>
      <c r="W55" s="14">
        <f t="shared" si="12"/>
        <v>-0.0004456769051797149</v>
      </c>
      <c r="X55" s="21">
        <f t="shared" si="13"/>
        <v>0.011706196594916451</v>
      </c>
      <c r="Y55" s="20">
        <v>1049.550195</v>
      </c>
      <c r="Z55" s="15">
        <v>922.968467</v>
      </c>
      <c r="AA55" s="14">
        <f t="shared" si="14"/>
        <v>0.879394307577638</v>
      </c>
      <c r="AB55" s="15">
        <v>920.2224170000001</v>
      </c>
      <c r="AC55" s="14">
        <f t="shared" si="15"/>
        <v>0.8767779010321656</v>
      </c>
      <c r="AD55" s="15">
        <f t="shared" si="16"/>
        <v>-2.7460499999999683</v>
      </c>
      <c r="AE55" s="14">
        <f t="shared" si="17"/>
        <v>-0.0026164065454724605</v>
      </c>
      <c r="AF55" s="14">
        <f t="shared" si="18"/>
        <v>0.01115161600719905</v>
      </c>
    </row>
    <row r="56" spans="1:32" ht="12.75">
      <c r="A56" s="27">
        <v>4012</v>
      </c>
      <c r="B56" s="20">
        <v>4335.643</v>
      </c>
      <c r="C56" s="15">
        <v>2902.541</v>
      </c>
      <c r="D56" s="14">
        <f t="shared" si="0"/>
        <v>0.66946033148947</v>
      </c>
      <c r="E56" s="15">
        <v>2699.2348000000006</v>
      </c>
      <c r="F56" s="14">
        <f t="shared" si="1"/>
        <v>0.6225685094460038</v>
      </c>
      <c r="G56" s="15">
        <f t="shared" si="2"/>
        <v>-203.30619999999954</v>
      </c>
      <c r="H56" s="21">
        <f t="shared" si="3"/>
        <v>-0.0468918220434662</v>
      </c>
      <c r="I56" s="20">
        <v>391.7054600000001</v>
      </c>
      <c r="J56" s="15">
        <v>310.404404</v>
      </c>
      <c r="K56" s="14">
        <f t="shared" si="4"/>
        <v>0.7924433935641335</v>
      </c>
      <c r="L56" s="15">
        <v>304.753955</v>
      </c>
      <c r="M56" s="14">
        <f t="shared" si="5"/>
        <v>0.7780181440411884</v>
      </c>
      <c r="N56" s="15">
        <f t="shared" si="6"/>
        <v>-5.6504489999999805</v>
      </c>
      <c r="O56" s="14">
        <f t="shared" si="7"/>
        <v>-0.014425249522945105</v>
      </c>
      <c r="P56" s="21">
        <f t="shared" si="19"/>
        <v>0.15544963459518457</v>
      </c>
      <c r="Q56" s="20">
        <v>768.56402</v>
      </c>
      <c r="R56" s="15">
        <v>594.628581</v>
      </c>
      <c r="S56" s="14">
        <f t="shared" si="9"/>
        <v>0.7736877677411962</v>
      </c>
      <c r="T56" s="15">
        <v>579.702466</v>
      </c>
      <c r="U56" s="14">
        <f t="shared" si="10"/>
        <v>0.7542669848114929</v>
      </c>
      <c r="V56" s="15">
        <f t="shared" si="11"/>
        <v>-14.926115000000095</v>
      </c>
      <c r="W56" s="14">
        <f t="shared" si="12"/>
        <v>-0.019420782929703284</v>
      </c>
      <c r="X56" s="21">
        <f t="shared" si="13"/>
        <v>0.13169847536548906</v>
      </c>
      <c r="Y56" s="20">
        <v>1130.887701</v>
      </c>
      <c r="Z56" s="15">
        <v>856.986245</v>
      </c>
      <c r="AA56" s="14">
        <f t="shared" si="14"/>
        <v>0.7577995978223129</v>
      </c>
      <c r="AB56" s="15">
        <v>830.548983</v>
      </c>
      <c r="AC56" s="14">
        <f t="shared" si="15"/>
        <v>0.734422155502777</v>
      </c>
      <c r="AD56" s="15">
        <f t="shared" si="16"/>
        <v>-26.437262000000032</v>
      </c>
      <c r="AE56" s="14">
        <f t="shared" si="17"/>
        <v>-0.023377442319535868</v>
      </c>
      <c r="AF56" s="14">
        <f t="shared" si="18"/>
        <v>0.11185364605677317</v>
      </c>
    </row>
    <row r="57" spans="1:32" ht="12.75">
      <c r="A57" s="27">
        <v>4013</v>
      </c>
      <c r="B57" s="20">
        <v>8216.6287</v>
      </c>
      <c r="C57" s="15">
        <v>3795.8894</v>
      </c>
      <c r="D57" s="14">
        <f t="shared" si="0"/>
        <v>0.46197650381840916</v>
      </c>
      <c r="E57" s="15">
        <v>3620.6943</v>
      </c>
      <c r="F57" s="14">
        <f t="shared" si="1"/>
        <v>0.44065448643188665</v>
      </c>
      <c r="G57" s="15">
        <f t="shared" si="2"/>
        <v>-175.1950999999999</v>
      </c>
      <c r="H57" s="21">
        <f t="shared" si="3"/>
        <v>-0.021322017386522507</v>
      </c>
      <c r="I57" s="20">
        <v>812.644473</v>
      </c>
      <c r="J57" s="15">
        <v>405.003535</v>
      </c>
      <c r="K57" s="14">
        <f t="shared" si="4"/>
        <v>0.4983772713113623</v>
      </c>
      <c r="L57" s="15">
        <v>395.49638799999997</v>
      </c>
      <c r="M57" s="14">
        <f t="shared" si="5"/>
        <v>0.4866782475489746</v>
      </c>
      <c r="N57" s="15">
        <f t="shared" si="6"/>
        <v>-9.507147000000032</v>
      </c>
      <c r="O57" s="14">
        <f t="shared" si="7"/>
        <v>-0.011699023762387684</v>
      </c>
      <c r="P57" s="21">
        <f t="shared" si="19"/>
        <v>0.04602376111708795</v>
      </c>
      <c r="Q57" s="20">
        <v>1607.2448770000003</v>
      </c>
      <c r="R57" s="15">
        <v>783.8501160000001</v>
      </c>
      <c r="S57" s="14">
        <f t="shared" si="9"/>
        <v>0.4876980024743298</v>
      </c>
      <c r="T57" s="15">
        <v>758.447969</v>
      </c>
      <c r="U57" s="14">
        <f t="shared" si="10"/>
        <v>0.4718932253905699</v>
      </c>
      <c r="V57" s="15">
        <f t="shared" si="11"/>
        <v>-25.402147000000127</v>
      </c>
      <c r="W57" s="14">
        <f t="shared" si="12"/>
        <v>-0.015804777083759936</v>
      </c>
      <c r="X57" s="21">
        <f t="shared" si="13"/>
        <v>0.031238738958683232</v>
      </c>
      <c r="Y57" s="20">
        <v>2374.3246520000002</v>
      </c>
      <c r="Z57" s="15">
        <v>1139.669708</v>
      </c>
      <c r="AA57" s="14">
        <f t="shared" si="14"/>
        <v>0.4799974203359279</v>
      </c>
      <c r="AB57" s="15">
        <v>1092.586082</v>
      </c>
      <c r="AC57" s="14">
        <f t="shared" si="15"/>
        <v>0.460167096811999</v>
      </c>
      <c r="AD57" s="15">
        <f t="shared" si="16"/>
        <v>-47.08362599999987</v>
      </c>
      <c r="AE57" s="14">
        <f t="shared" si="17"/>
        <v>-0.019830323523928883</v>
      </c>
      <c r="AF57" s="14">
        <f t="shared" si="18"/>
        <v>0.019512610380112372</v>
      </c>
    </row>
    <row r="58" spans="1:32" ht="12.75">
      <c r="A58" s="27">
        <v>4014</v>
      </c>
      <c r="B58" s="20">
        <v>12633.722600000001</v>
      </c>
      <c r="C58" s="15">
        <v>10465.9263</v>
      </c>
      <c r="D58" s="14">
        <f t="shared" si="0"/>
        <v>0.82841191241606</v>
      </c>
      <c r="E58" s="15">
        <v>10028.1016</v>
      </c>
      <c r="F58" s="14">
        <f t="shared" si="1"/>
        <v>0.7937566715292609</v>
      </c>
      <c r="G58" s="15">
        <f t="shared" si="2"/>
        <v>-437.8246999999992</v>
      </c>
      <c r="H58" s="21">
        <f t="shared" si="3"/>
        <v>-0.034655240886799166</v>
      </c>
      <c r="I58" s="20">
        <v>1429.6045089999998</v>
      </c>
      <c r="J58" s="15">
        <v>1129.526478</v>
      </c>
      <c r="K58" s="14">
        <f t="shared" si="4"/>
        <v>0.7900971708532853</v>
      </c>
      <c r="L58" s="15">
        <v>1085.543328</v>
      </c>
      <c r="M58" s="14">
        <f t="shared" si="5"/>
        <v>0.7593312144484851</v>
      </c>
      <c r="N58" s="15">
        <f t="shared" si="6"/>
        <v>-43.98315000000002</v>
      </c>
      <c r="O58" s="14">
        <f t="shared" si="7"/>
        <v>-0.030765956404800288</v>
      </c>
      <c r="P58" s="21">
        <f t="shared" si="19"/>
        <v>-0.03442545708077582</v>
      </c>
      <c r="Q58" s="20">
        <v>2799.1012239999995</v>
      </c>
      <c r="R58" s="15">
        <v>2202.2798589999998</v>
      </c>
      <c r="S58" s="14">
        <f t="shared" si="9"/>
        <v>0.7867810710513984</v>
      </c>
      <c r="T58" s="15">
        <v>2104.141867</v>
      </c>
      <c r="U58" s="14">
        <f t="shared" si="10"/>
        <v>0.7517205340624009</v>
      </c>
      <c r="V58" s="15">
        <f t="shared" si="11"/>
        <v>-98.13799199999994</v>
      </c>
      <c r="W58" s="14">
        <f t="shared" si="12"/>
        <v>-0.03506053698899747</v>
      </c>
      <c r="X58" s="21">
        <f t="shared" si="13"/>
        <v>-0.04203613746685997</v>
      </c>
      <c r="Y58" s="20">
        <v>4106.385892</v>
      </c>
      <c r="Z58" s="15">
        <v>3226.2763360000004</v>
      </c>
      <c r="AA58" s="14">
        <f t="shared" si="14"/>
        <v>0.7856729544793595</v>
      </c>
      <c r="AB58" s="15">
        <v>3076.408245</v>
      </c>
      <c r="AC58" s="14">
        <f t="shared" si="15"/>
        <v>0.7491766058794944</v>
      </c>
      <c r="AD58" s="15">
        <f t="shared" si="16"/>
        <v>-149.86809100000028</v>
      </c>
      <c r="AE58" s="14">
        <f t="shared" si="17"/>
        <v>-0.03649634859986506</v>
      </c>
      <c r="AF58" s="14">
        <f t="shared" si="18"/>
        <v>-0.044580065649766465</v>
      </c>
    </row>
    <row r="59" spans="1:32" ht="12.75">
      <c r="A59" s="27">
        <v>4015</v>
      </c>
      <c r="B59" s="20">
        <v>4529.3270999999995</v>
      </c>
      <c r="C59" s="15">
        <v>3905.1324</v>
      </c>
      <c r="D59" s="14">
        <f t="shared" si="0"/>
        <v>0.8621882045127631</v>
      </c>
      <c r="E59" s="15">
        <v>3771.3765</v>
      </c>
      <c r="F59" s="14">
        <f t="shared" si="1"/>
        <v>0.8326571291351424</v>
      </c>
      <c r="G59" s="15">
        <f t="shared" si="2"/>
        <v>-133.7559000000001</v>
      </c>
      <c r="H59" s="21">
        <f t="shared" si="3"/>
        <v>-0.029531075377620675</v>
      </c>
      <c r="I59" s="20">
        <v>441.627824</v>
      </c>
      <c r="J59" s="15">
        <v>372.53203699999995</v>
      </c>
      <c r="K59" s="14">
        <f t="shared" si="4"/>
        <v>0.8435429489605708</v>
      </c>
      <c r="L59" s="15">
        <v>362.474233</v>
      </c>
      <c r="M59" s="14">
        <f t="shared" si="5"/>
        <v>0.8207685596367679</v>
      </c>
      <c r="N59" s="15">
        <f t="shared" si="6"/>
        <v>-10.05780399999992</v>
      </c>
      <c r="O59" s="14">
        <f t="shared" si="7"/>
        <v>-0.022774389323802935</v>
      </c>
      <c r="P59" s="21">
        <f t="shared" si="19"/>
        <v>-0.01188856949837458</v>
      </c>
      <c r="Q59" s="20">
        <v>867.7447629999998</v>
      </c>
      <c r="R59" s="15">
        <v>718.2716839999999</v>
      </c>
      <c r="S59" s="14">
        <f t="shared" si="9"/>
        <v>0.8277453401352306</v>
      </c>
      <c r="T59" s="15">
        <v>696.1810559999999</v>
      </c>
      <c r="U59" s="14">
        <f t="shared" si="10"/>
        <v>0.802287822047046</v>
      </c>
      <c r="V59" s="15">
        <f t="shared" si="11"/>
        <v>-22.090628000000038</v>
      </c>
      <c r="W59" s="14">
        <f t="shared" si="12"/>
        <v>-0.02545751808818464</v>
      </c>
      <c r="X59" s="21">
        <f t="shared" si="13"/>
        <v>-0.030369307088096487</v>
      </c>
      <c r="Y59" s="20">
        <v>1276.2121220000001</v>
      </c>
      <c r="Z59" s="15">
        <v>1050.5477050000002</v>
      </c>
      <c r="AA59" s="14">
        <f t="shared" si="14"/>
        <v>0.8231764037420732</v>
      </c>
      <c r="AB59" s="15">
        <v>1015.7410969999999</v>
      </c>
      <c r="AC59" s="14">
        <f t="shared" si="15"/>
        <v>0.7959030317061976</v>
      </c>
      <c r="AD59" s="15">
        <f t="shared" si="16"/>
        <v>-34.806608000000324</v>
      </c>
      <c r="AE59" s="14">
        <f t="shared" si="17"/>
        <v>-0.027273372035875654</v>
      </c>
      <c r="AF59" s="14">
        <f t="shared" si="18"/>
        <v>-0.036754097428944865</v>
      </c>
    </row>
    <row r="60" spans="1:32" ht="12.75">
      <c r="A60" s="27">
        <v>4016</v>
      </c>
      <c r="B60" s="20">
        <v>9361.817299999999</v>
      </c>
      <c r="C60" s="15">
        <v>7879.588499999999</v>
      </c>
      <c r="D60" s="14">
        <f t="shared" si="0"/>
        <v>0.841672962363835</v>
      </c>
      <c r="E60" s="15">
        <v>7608.975299999999</v>
      </c>
      <c r="F60" s="14">
        <f t="shared" si="1"/>
        <v>0.8127669079805692</v>
      </c>
      <c r="G60" s="15">
        <f t="shared" si="2"/>
        <v>-270.6131999999998</v>
      </c>
      <c r="H60" s="21">
        <f t="shared" si="3"/>
        <v>-0.028906054383265878</v>
      </c>
      <c r="I60" s="20">
        <v>1035.5967409999998</v>
      </c>
      <c r="J60" s="15">
        <v>890.602909</v>
      </c>
      <c r="K60" s="14">
        <f t="shared" si="4"/>
        <v>0.8599900653800919</v>
      </c>
      <c r="L60" s="15">
        <v>890.282061</v>
      </c>
      <c r="M60" s="14">
        <f t="shared" si="5"/>
        <v>0.8596802459423731</v>
      </c>
      <c r="N60" s="15">
        <f t="shared" si="6"/>
        <v>-0.3208479999999554</v>
      </c>
      <c r="O60" s="14">
        <f t="shared" si="7"/>
        <v>-0.0003098194377187946</v>
      </c>
      <c r="P60" s="21">
        <f t="shared" si="19"/>
        <v>0.04691333796180397</v>
      </c>
      <c r="Q60" s="20">
        <v>2023.11433</v>
      </c>
      <c r="R60" s="15">
        <v>1733.1776830000001</v>
      </c>
      <c r="S60" s="14">
        <f t="shared" si="9"/>
        <v>0.8566879574225545</v>
      </c>
      <c r="T60" s="15">
        <v>1720.5998899999997</v>
      </c>
      <c r="U60" s="14">
        <f t="shared" si="10"/>
        <v>0.8504709123384043</v>
      </c>
      <c r="V60" s="15">
        <f t="shared" si="11"/>
        <v>-12.577793000000383</v>
      </c>
      <c r="W60" s="14">
        <f t="shared" si="12"/>
        <v>-0.006217045084150219</v>
      </c>
      <c r="X60" s="21">
        <f t="shared" si="13"/>
        <v>0.037704004357835164</v>
      </c>
      <c r="Y60" s="20">
        <v>2967.091387</v>
      </c>
      <c r="Z60" s="15">
        <v>2527.5921710000002</v>
      </c>
      <c r="AA60" s="14">
        <f t="shared" si="14"/>
        <v>0.8518754029870399</v>
      </c>
      <c r="AB60" s="15">
        <v>2491.5971910000003</v>
      </c>
      <c r="AC60" s="14">
        <f t="shared" si="15"/>
        <v>0.8397440004432194</v>
      </c>
      <c r="AD60" s="15">
        <f t="shared" si="16"/>
        <v>-35.99497999999994</v>
      </c>
      <c r="AE60" s="14">
        <f t="shared" si="17"/>
        <v>-0.012131402543820502</v>
      </c>
      <c r="AF60" s="14">
        <f t="shared" si="18"/>
        <v>0.026977092462650232</v>
      </c>
    </row>
    <row r="61" spans="1:32" ht="12.75">
      <c r="A61" s="27">
        <v>4017</v>
      </c>
      <c r="B61" s="20">
        <v>9255.2977</v>
      </c>
      <c r="C61" s="15">
        <v>7477.6108</v>
      </c>
      <c r="D61" s="14">
        <f t="shared" si="0"/>
        <v>0.8079276369467836</v>
      </c>
      <c r="E61" s="15">
        <v>7291.1518</v>
      </c>
      <c r="F61" s="14">
        <f t="shared" si="1"/>
        <v>0.7877814454309774</v>
      </c>
      <c r="G61" s="15">
        <f t="shared" si="2"/>
        <v>-186.45900000000074</v>
      </c>
      <c r="H61" s="21">
        <f t="shared" si="3"/>
        <v>-0.02014619151580621</v>
      </c>
      <c r="I61" s="20">
        <v>1006.957219</v>
      </c>
      <c r="J61" s="15">
        <v>766.690563</v>
      </c>
      <c r="K61" s="14">
        <f t="shared" si="4"/>
        <v>0.7613933824928465</v>
      </c>
      <c r="L61" s="15">
        <v>767.518563</v>
      </c>
      <c r="M61" s="14">
        <f t="shared" si="5"/>
        <v>0.7622156617162104</v>
      </c>
      <c r="N61" s="15">
        <f t="shared" si="6"/>
        <v>0.8279999999999745</v>
      </c>
      <c r="O61" s="14">
        <f t="shared" si="7"/>
        <v>0.0008222792233638643</v>
      </c>
      <c r="P61" s="21">
        <f t="shared" si="19"/>
        <v>-0.025565783714767032</v>
      </c>
      <c r="Q61" s="20">
        <v>1937.4623330000002</v>
      </c>
      <c r="R61" s="15">
        <v>1506.50644</v>
      </c>
      <c r="S61" s="14">
        <f t="shared" si="9"/>
        <v>0.7775668276695215</v>
      </c>
      <c r="T61" s="15">
        <v>1493.722214</v>
      </c>
      <c r="U61" s="14">
        <f t="shared" si="10"/>
        <v>0.7709683891955177</v>
      </c>
      <c r="V61" s="15">
        <f t="shared" si="11"/>
        <v>-12.784226000000217</v>
      </c>
      <c r="W61" s="14">
        <f t="shared" si="12"/>
        <v>-0.006598438474003765</v>
      </c>
      <c r="X61" s="21">
        <f t="shared" si="13"/>
        <v>-0.0168130562354597</v>
      </c>
      <c r="Y61" s="20">
        <v>2793.399213</v>
      </c>
      <c r="Z61" s="15">
        <v>2198.245543</v>
      </c>
      <c r="AA61" s="14">
        <f t="shared" si="14"/>
        <v>0.7869428518379123</v>
      </c>
      <c r="AB61" s="15">
        <v>2168.026538</v>
      </c>
      <c r="AC61" s="14">
        <f t="shared" si="15"/>
        <v>0.7761248474297469</v>
      </c>
      <c r="AD61" s="15">
        <f t="shared" si="16"/>
        <v>-30.219004999999925</v>
      </c>
      <c r="AE61" s="14">
        <f t="shared" si="17"/>
        <v>-0.010818004408165494</v>
      </c>
      <c r="AF61" s="14">
        <f t="shared" si="18"/>
        <v>-0.011656598001230534</v>
      </c>
    </row>
    <row r="62" spans="1:32" ht="12.75">
      <c r="A62" s="27">
        <v>4018</v>
      </c>
      <c r="B62" s="20">
        <v>4589.8948</v>
      </c>
      <c r="C62" s="15">
        <v>3301.6513999999997</v>
      </c>
      <c r="D62" s="14">
        <f t="shared" si="0"/>
        <v>0.7193305171177343</v>
      </c>
      <c r="E62" s="15">
        <v>3130.8260000000005</v>
      </c>
      <c r="F62" s="14">
        <f t="shared" si="1"/>
        <v>0.6821128013652951</v>
      </c>
      <c r="G62" s="15">
        <f t="shared" si="2"/>
        <v>-170.82539999999926</v>
      </c>
      <c r="H62" s="21">
        <f t="shared" si="3"/>
        <v>-0.03721771575243926</v>
      </c>
      <c r="I62" s="20">
        <v>411.5317370000001</v>
      </c>
      <c r="J62" s="15">
        <v>303.231814</v>
      </c>
      <c r="K62" s="14">
        <f t="shared" si="4"/>
        <v>0.7368370085148498</v>
      </c>
      <c r="L62" s="15">
        <v>301.01777799999996</v>
      </c>
      <c r="M62" s="14">
        <f t="shared" si="5"/>
        <v>0.7314570200450905</v>
      </c>
      <c r="N62" s="15">
        <f t="shared" si="6"/>
        <v>-2.2140360000000214</v>
      </c>
      <c r="O62" s="14">
        <f t="shared" si="7"/>
        <v>-0.005379988469759289</v>
      </c>
      <c r="P62" s="21">
        <f t="shared" si="19"/>
        <v>0.04934421867979544</v>
      </c>
      <c r="Q62" s="20">
        <v>801.194468</v>
      </c>
      <c r="R62" s="15">
        <v>595.586321</v>
      </c>
      <c r="S62" s="14">
        <f t="shared" si="9"/>
        <v>0.7433729822008706</v>
      </c>
      <c r="T62" s="15">
        <v>582.12681</v>
      </c>
      <c r="U62" s="14">
        <f t="shared" si="10"/>
        <v>0.7265736762426073</v>
      </c>
      <c r="V62" s="15">
        <f t="shared" si="11"/>
        <v>-13.45951100000002</v>
      </c>
      <c r="W62" s="14">
        <f t="shared" si="12"/>
        <v>-0.01679930595826329</v>
      </c>
      <c r="X62" s="21">
        <f t="shared" si="13"/>
        <v>0.044460874877312206</v>
      </c>
      <c r="Y62" s="20">
        <v>1174.561702</v>
      </c>
      <c r="Z62" s="15">
        <v>868.512395</v>
      </c>
      <c r="AA62" s="14">
        <f t="shared" si="14"/>
        <v>0.7394353089506744</v>
      </c>
      <c r="AB62" s="15">
        <v>838.608555</v>
      </c>
      <c r="AC62" s="14">
        <f t="shared" si="15"/>
        <v>0.7139757354356511</v>
      </c>
      <c r="AD62" s="15">
        <f t="shared" si="16"/>
        <v>-29.903839999999946</v>
      </c>
      <c r="AE62" s="14">
        <f t="shared" si="17"/>
        <v>-0.02545957351502337</v>
      </c>
      <c r="AF62" s="14">
        <f t="shared" si="18"/>
        <v>0.03186293407035601</v>
      </c>
    </row>
    <row r="63" spans="1:32" ht="12.75">
      <c r="A63" s="27">
        <v>4019</v>
      </c>
      <c r="B63" s="20">
        <v>11347.983499999998</v>
      </c>
      <c r="C63" s="15">
        <v>8927.827</v>
      </c>
      <c r="D63" s="14">
        <f t="shared" si="0"/>
        <v>0.7867324622035272</v>
      </c>
      <c r="E63" s="15">
        <v>8314.114199999998</v>
      </c>
      <c r="F63" s="14">
        <f t="shared" si="1"/>
        <v>0.7326512415179313</v>
      </c>
      <c r="G63" s="15">
        <f t="shared" si="2"/>
        <v>-613.7128000000012</v>
      </c>
      <c r="H63" s="21">
        <f t="shared" si="3"/>
        <v>-0.054081220685595954</v>
      </c>
      <c r="I63" s="20">
        <v>1181.5830469999999</v>
      </c>
      <c r="J63" s="15">
        <v>903.5278020000001</v>
      </c>
      <c r="K63" s="14">
        <f t="shared" si="4"/>
        <v>0.7646756648159663</v>
      </c>
      <c r="L63" s="15">
        <v>878.408082</v>
      </c>
      <c r="M63" s="14">
        <f t="shared" si="5"/>
        <v>0.7434162873530126</v>
      </c>
      <c r="N63" s="15">
        <f t="shared" si="6"/>
        <v>-25.11972000000003</v>
      </c>
      <c r="O63" s="14">
        <f t="shared" si="7"/>
        <v>-0.0212593774629537</v>
      </c>
      <c r="P63" s="21">
        <f t="shared" si="19"/>
        <v>0.01076504583508131</v>
      </c>
      <c r="Q63" s="20">
        <v>2298.9056779999996</v>
      </c>
      <c r="R63" s="15">
        <v>1789.722992</v>
      </c>
      <c r="S63" s="14">
        <f t="shared" si="9"/>
        <v>0.778510840669645</v>
      </c>
      <c r="T63" s="15">
        <v>1711.8729009999997</v>
      </c>
      <c r="U63" s="14">
        <f t="shared" si="10"/>
        <v>0.7446468628018239</v>
      </c>
      <c r="V63" s="15">
        <f t="shared" si="11"/>
        <v>-77.85009100000025</v>
      </c>
      <c r="W63" s="14">
        <f t="shared" si="12"/>
        <v>-0.03386397786782114</v>
      </c>
      <c r="X63" s="21">
        <f t="shared" si="13"/>
        <v>0.011995621283892643</v>
      </c>
      <c r="Y63" s="20">
        <v>3351.1531349999996</v>
      </c>
      <c r="Z63" s="15">
        <v>2627.9548119999995</v>
      </c>
      <c r="AA63" s="14">
        <f t="shared" si="14"/>
        <v>0.7841941881298121</v>
      </c>
      <c r="AB63" s="15">
        <v>2482.7334960000003</v>
      </c>
      <c r="AC63" s="14">
        <f t="shared" si="15"/>
        <v>0.7408594582175072</v>
      </c>
      <c r="AD63" s="15">
        <f t="shared" si="16"/>
        <v>-145.2213159999992</v>
      </c>
      <c r="AE63" s="14">
        <f t="shared" si="17"/>
        <v>-0.043334729912304915</v>
      </c>
      <c r="AF63" s="14">
        <f t="shared" si="18"/>
        <v>0.008208216699575943</v>
      </c>
    </row>
    <row r="64" spans="1:32" ht="12.75">
      <c r="A64" s="27">
        <v>4020</v>
      </c>
      <c r="B64" s="20">
        <v>7780.7053000000005</v>
      </c>
      <c r="C64" s="15">
        <v>6091.9642</v>
      </c>
      <c r="D64" s="14">
        <f t="shared" si="0"/>
        <v>0.7829578380253008</v>
      </c>
      <c r="E64" s="15">
        <v>5820.838600000001</v>
      </c>
      <c r="F64" s="14">
        <f t="shared" si="1"/>
        <v>0.748111948154623</v>
      </c>
      <c r="G64" s="15">
        <f t="shared" si="2"/>
        <v>-271.1255999999994</v>
      </c>
      <c r="H64" s="21">
        <f t="shared" si="3"/>
        <v>-0.034845889870677826</v>
      </c>
      <c r="I64" s="20">
        <v>591.007415</v>
      </c>
      <c r="J64" s="15">
        <v>449.120831</v>
      </c>
      <c r="K64" s="14">
        <f t="shared" si="4"/>
        <v>0.7599241897836425</v>
      </c>
      <c r="L64" s="15">
        <v>439.245869</v>
      </c>
      <c r="M64" s="14">
        <f t="shared" si="5"/>
        <v>0.7432154958664944</v>
      </c>
      <c r="N64" s="15">
        <f t="shared" si="6"/>
        <v>-9.874961999999982</v>
      </c>
      <c r="O64" s="14">
        <f t="shared" si="7"/>
        <v>-0.016708693917148132</v>
      </c>
      <c r="P64" s="21">
        <f t="shared" si="19"/>
        <v>-0.004896452288128628</v>
      </c>
      <c r="Q64" s="20">
        <v>1152.426793</v>
      </c>
      <c r="R64" s="15">
        <v>883.1686349999999</v>
      </c>
      <c r="S64" s="14">
        <f t="shared" si="9"/>
        <v>0.7663555206842538</v>
      </c>
      <c r="T64" s="15">
        <v>854.274752</v>
      </c>
      <c r="U64" s="14">
        <f t="shared" si="10"/>
        <v>0.7412833137766175</v>
      </c>
      <c r="V64" s="15">
        <f t="shared" si="11"/>
        <v>-28.893882999999846</v>
      </c>
      <c r="W64" s="14">
        <f t="shared" si="12"/>
        <v>-0.02507220690763634</v>
      </c>
      <c r="X64" s="21">
        <f t="shared" si="13"/>
        <v>-0.006828634378005516</v>
      </c>
      <c r="Y64" s="20">
        <v>1699.4098370000002</v>
      </c>
      <c r="Z64" s="15">
        <v>1310.7594940000001</v>
      </c>
      <c r="AA64" s="14">
        <f t="shared" si="14"/>
        <v>0.7713027578526368</v>
      </c>
      <c r="AB64" s="15">
        <v>1262.5206859999998</v>
      </c>
      <c r="AC64" s="14">
        <f t="shared" si="15"/>
        <v>0.7429171342380547</v>
      </c>
      <c r="AD64" s="15">
        <f t="shared" si="16"/>
        <v>-48.23880800000029</v>
      </c>
      <c r="AE64" s="14">
        <f t="shared" si="17"/>
        <v>-0.02838562361458208</v>
      </c>
      <c r="AF64" s="14">
        <f t="shared" si="18"/>
        <v>-0.005194813916568286</v>
      </c>
    </row>
    <row r="65" spans="1:32" ht="12.75">
      <c r="A65" s="27">
        <v>4021</v>
      </c>
      <c r="B65" s="20">
        <v>3532.2927999999997</v>
      </c>
      <c r="C65" s="15">
        <v>2706.333</v>
      </c>
      <c r="D65" s="14">
        <f t="shared" si="0"/>
        <v>0.7661689314090837</v>
      </c>
      <c r="E65" s="15">
        <v>2601.7226</v>
      </c>
      <c r="F65" s="14">
        <f t="shared" si="1"/>
        <v>0.7365534929607195</v>
      </c>
      <c r="G65" s="15">
        <f t="shared" si="2"/>
        <v>-104.61040000000003</v>
      </c>
      <c r="H65" s="21">
        <f t="shared" si="3"/>
        <v>-0.02961543844836423</v>
      </c>
      <c r="I65" s="20">
        <v>423.34526100000005</v>
      </c>
      <c r="J65" s="15">
        <v>329.403328</v>
      </c>
      <c r="K65" s="14">
        <f t="shared" si="4"/>
        <v>0.7780961743185781</v>
      </c>
      <c r="L65" s="15">
        <v>322.404838</v>
      </c>
      <c r="M65" s="14">
        <f t="shared" si="5"/>
        <v>0.7615647739588136</v>
      </c>
      <c r="N65" s="15">
        <f t="shared" si="6"/>
        <v>-6.998490000000004</v>
      </c>
      <c r="O65" s="14">
        <f t="shared" si="7"/>
        <v>-0.016531400359764525</v>
      </c>
      <c r="P65" s="21">
        <f t="shared" si="19"/>
        <v>0.025011280998094132</v>
      </c>
      <c r="Q65" s="20">
        <v>821.1641669999999</v>
      </c>
      <c r="R65" s="15">
        <v>626.5966589999999</v>
      </c>
      <c r="S65" s="14">
        <f t="shared" si="9"/>
        <v>0.7630589401984951</v>
      </c>
      <c r="T65" s="15">
        <v>613.1291740000001</v>
      </c>
      <c r="U65" s="14">
        <f t="shared" si="10"/>
        <v>0.7466584620222477</v>
      </c>
      <c r="V65" s="15">
        <f t="shared" si="11"/>
        <v>-13.467484999999783</v>
      </c>
      <c r="W65" s="14">
        <f t="shared" si="12"/>
        <v>-0.016400478176247346</v>
      </c>
      <c r="X65" s="21">
        <f t="shared" si="13"/>
        <v>0.010104969061528246</v>
      </c>
      <c r="Y65" s="20">
        <v>1188.485544</v>
      </c>
      <c r="Z65" s="15">
        <v>891.562312</v>
      </c>
      <c r="AA65" s="14">
        <f t="shared" si="14"/>
        <v>0.7501667281533212</v>
      </c>
      <c r="AB65" s="15">
        <v>864.9951119999998</v>
      </c>
      <c r="AC65" s="14">
        <f t="shared" si="15"/>
        <v>0.7278129013574269</v>
      </c>
      <c r="AD65" s="15">
        <f t="shared" si="16"/>
        <v>-26.567200000000184</v>
      </c>
      <c r="AE65" s="14">
        <f t="shared" si="17"/>
        <v>-0.02235382679589426</v>
      </c>
      <c r="AF65" s="14">
        <f t="shared" si="18"/>
        <v>-0.008740591603292547</v>
      </c>
    </row>
    <row r="66" spans="1:32" ht="12.75">
      <c r="A66" s="27">
        <v>4600</v>
      </c>
      <c r="B66" s="20">
        <v>24844.3805</v>
      </c>
      <c r="C66" s="15">
        <v>11437.925299999999</v>
      </c>
      <c r="D66" s="14">
        <f t="shared" si="0"/>
        <v>0.4603827936059826</v>
      </c>
      <c r="E66" s="15">
        <v>10318.9964</v>
      </c>
      <c r="F66" s="14">
        <f t="shared" si="1"/>
        <v>0.4153452890483625</v>
      </c>
      <c r="G66" s="15">
        <f t="shared" si="2"/>
        <v>-1118.928899999999</v>
      </c>
      <c r="H66" s="21">
        <f t="shared" si="3"/>
        <v>-0.04503750455762012</v>
      </c>
      <c r="I66" s="20">
        <v>2367.237525</v>
      </c>
      <c r="J66" s="15">
        <v>1365.160818</v>
      </c>
      <c r="K66" s="14">
        <f t="shared" si="4"/>
        <v>0.5766894126942331</v>
      </c>
      <c r="L66" s="15">
        <v>1305.433616</v>
      </c>
      <c r="M66" s="14">
        <f t="shared" si="5"/>
        <v>0.5514586526335163</v>
      </c>
      <c r="N66" s="15">
        <f t="shared" si="6"/>
        <v>-59.727202000000034</v>
      </c>
      <c r="O66" s="14">
        <f t="shared" si="7"/>
        <v>-0.025230760060716784</v>
      </c>
      <c r="P66" s="21">
        <f t="shared" si="19"/>
        <v>0.13611336358515386</v>
      </c>
      <c r="Q66" s="20">
        <v>4617.97088</v>
      </c>
      <c r="R66" s="15">
        <v>2594.422112</v>
      </c>
      <c r="S66" s="14">
        <f t="shared" si="9"/>
        <v>0.5618099765930097</v>
      </c>
      <c r="T66" s="15">
        <v>2441.904611</v>
      </c>
      <c r="U66" s="14">
        <f t="shared" si="10"/>
        <v>0.5287830249375673</v>
      </c>
      <c r="V66" s="15">
        <f t="shared" si="11"/>
        <v>-152.51750100000027</v>
      </c>
      <c r="W66" s="14">
        <f t="shared" si="12"/>
        <v>-0.03302695165544234</v>
      </c>
      <c r="X66" s="21">
        <f t="shared" si="13"/>
        <v>0.11343773588920486</v>
      </c>
      <c r="Y66" s="20">
        <v>6740.335450999999</v>
      </c>
      <c r="Z66" s="15">
        <v>3655.4683789999995</v>
      </c>
      <c r="AA66" s="14">
        <f t="shared" si="14"/>
        <v>0.5423273671724562</v>
      </c>
      <c r="AB66" s="15">
        <v>3397.110282</v>
      </c>
      <c r="AC66" s="14">
        <f t="shared" si="15"/>
        <v>0.5039972130016175</v>
      </c>
      <c r="AD66" s="15">
        <f t="shared" si="16"/>
        <v>-258.35809699999936</v>
      </c>
      <c r="AE66" s="14">
        <f t="shared" si="17"/>
        <v>-0.03833015417083874</v>
      </c>
      <c r="AF66" s="14">
        <f t="shared" si="18"/>
        <v>0.088651923953255</v>
      </c>
    </row>
    <row r="67" spans="1:32" ht="12.75">
      <c r="A67" s="27">
        <v>4601</v>
      </c>
      <c r="B67" s="20">
        <v>5305.2372</v>
      </c>
      <c r="C67" s="15">
        <v>2669.1807999999996</v>
      </c>
      <c r="D67" s="14">
        <f t="shared" si="0"/>
        <v>0.503121858528776</v>
      </c>
      <c r="E67" s="15">
        <v>2413.6190999999994</v>
      </c>
      <c r="F67" s="14">
        <f t="shared" si="1"/>
        <v>0.45495027064953847</v>
      </c>
      <c r="G67" s="15">
        <f t="shared" si="2"/>
        <v>-255.5617000000002</v>
      </c>
      <c r="H67" s="21">
        <f t="shared" si="3"/>
        <v>-0.04817158787923753</v>
      </c>
      <c r="I67" s="20">
        <v>434.658196</v>
      </c>
      <c r="J67" s="15">
        <v>238.138284</v>
      </c>
      <c r="K67" s="14">
        <f t="shared" si="4"/>
        <v>0.5478748271434872</v>
      </c>
      <c r="L67" s="15">
        <v>240.63596900000002</v>
      </c>
      <c r="M67" s="14">
        <f t="shared" si="5"/>
        <v>0.5536211469483024</v>
      </c>
      <c r="N67" s="15">
        <f t="shared" si="6"/>
        <v>2.4976850000000184</v>
      </c>
      <c r="O67" s="14">
        <f t="shared" si="7"/>
        <v>0.005746319804815214</v>
      </c>
      <c r="P67" s="21">
        <f t="shared" si="19"/>
        <v>0.09867087629876398</v>
      </c>
      <c r="Q67" s="20">
        <v>844.4087109999999</v>
      </c>
      <c r="R67" s="15">
        <v>468.371941</v>
      </c>
      <c r="S67" s="14">
        <f t="shared" si="9"/>
        <v>0.554674454323577</v>
      </c>
      <c r="T67" s="15">
        <v>460.947305</v>
      </c>
      <c r="U67" s="14">
        <f t="shared" si="10"/>
        <v>0.5458817501469381</v>
      </c>
      <c r="V67" s="15">
        <f t="shared" si="11"/>
        <v>-7.424636000000021</v>
      </c>
      <c r="W67" s="14">
        <f t="shared" si="12"/>
        <v>-0.00879270417663891</v>
      </c>
      <c r="X67" s="21">
        <f t="shared" si="13"/>
        <v>0.0909314794973996</v>
      </c>
      <c r="Y67" s="20">
        <v>1244.3780530000004</v>
      </c>
      <c r="Z67" s="15">
        <v>676.8221600000002</v>
      </c>
      <c r="AA67" s="14">
        <f t="shared" si="14"/>
        <v>0.5439039674223505</v>
      </c>
      <c r="AB67" s="15">
        <v>649.68756</v>
      </c>
      <c r="AC67" s="14">
        <f t="shared" si="15"/>
        <v>0.5220982147938925</v>
      </c>
      <c r="AD67" s="15">
        <f t="shared" si="16"/>
        <v>-27.134600000000205</v>
      </c>
      <c r="AE67" s="14">
        <f t="shared" si="17"/>
        <v>-0.021805752628457964</v>
      </c>
      <c r="AF67" s="14">
        <f t="shared" si="18"/>
        <v>0.06714794414435404</v>
      </c>
    </row>
    <row r="68" spans="1:32" ht="12.75">
      <c r="A68" s="27">
        <v>4602</v>
      </c>
      <c r="B68" s="20">
        <v>6723.2563</v>
      </c>
      <c r="C68" s="15">
        <v>2875.3360000000002</v>
      </c>
      <c r="D68" s="14">
        <f t="shared" si="0"/>
        <v>0.42767014549185045</v>
      </c>
      <c r="E68" s="15">
        <v>2742.7431999999994</v>
      </c>
      <c r="F68" s="14">
        <f t="shared" si="1"/>
        <v>0.4079486304872833</v>
      </c>
      <c r="G68" s="15">
        <f t="shared" si="2"/>
        <v>-132.5928000000008</v>
      </c>
      <c r="H68" s="21">
        <f t="shared" si="3"/>
        <v>-0.019721515004567147</v>
      </c>
      <c r="I68" s="20">
        <v>555.965909</v>
      </c>
      <c r="J68" s="15">
        <v>346.771704</v>
      </c>
      <c r="K68" s="14">
        <f t="shared" si="4"/>
        <v>0.623728358855183</v>
      </c>
      <c r="L68" s="15">
        <v>338.66733</v>
      </c>
      <c r="M68" s="14">
        <f t="shared" si="5"/>
        <v>0.6091512528333819</v>
      </c>
      <c r="N68" s="15">
        <f t="shared" si="6"/>
        <v>-8.104374000000007</v>
      </c>
      <c r="O68" s="14">
        <f t="shared" si="7"/>
        <v>-0.014577106021801067</v>
      </c>
      <c r="P68" s="21">
        <f t="shared" si="19"/>
        <v>0.2012026223460986</v>
      </c>
      <c r="Q68" s="20">
        <v>1082.5618550000002</v>
      </c>
      <c r="R68" s="15">
        <v>672.861676</v>
      </c>
      <c r="S68" s="14">
        <f t="shared" si="9"/>
        <v>0.6215457092749679</v>
      </c>
      <c r="T68" s="15">
        <v>657.519735</v>
      </c>
      <c r="U68" s="14">
        <f t="shared" si="10"/>
        <v>0.607373825304421</v>
      </c>
      <c r="V68" s="15">
        <f t="shared" si="11"/>
        <v>-15.34194100000002</v>
      </c>
      <c r="W68" s="14">
        <f t="shared" si="12"/>
        <v>-0.014171883970546917</v>
      </c>
      <c r="X68" s="21">
        <f t="shared" si="13"/>
        <v>0.19942519481713766</v>
      </c>
      <c r="Y68" s="20">
        <v>1569.739174</v>
      </c>
      <c r="Z68" s="15">
        <v>963.0358070000001</v>
      </c>
      <c r="AA68" s="14">
        <f t="shared" si="14"/>
        <v>0.6135005247693462</v>
      </c>
      <c r="AB68" s="15">
        <v>940.879486</v>
      </c>
      <c r="AC68" s="14">
        <f t="shared" si="15"/>
        <v>0.5993858735158253</v>
      </c>
      <c r="AD68" s="15">
        <f t="shared" si="16"/>
        <v>-22.156321000000048</v>
      </c>
      <c r="AE68" s="14">
        <f t="shared" si="17"/>
        <v>-0.01411465125352096</v>
      </c>
      <c r="AF68" s="14">
        <f t="shared" si="18"/>
        <v>0.19143724302854198</v>
      </c>
    </row>
    <row r="69" spans="1:32" ht="12.75">
      <c r="A69" s="27">
        <v>4603</v>
      </c>
      <c r="B69" s="20">
        <v>3444.4323999999997</v>
      </c>
      <c r="C69" s="15">
        <v>668.8187999999999</v>
      </c>
      <c r="D69" s="14">
        <f t="shared" si="0"/>
        <v>0.19417387898220909</v>
      </c>
      <c r="E69" s="15">
        <v>532.4469</v>
      </c>
      <c r="F69" s="14">
        <f t="shared" si="1"/>
        <v>0.15458189860250998</v>
      </c>
      <c r="G69" s="15">
        <f t="shared" si="2"/>
        <v>-136.37189999999987</v>
      </c>
      <c r="H69" s="21">
        <f t="shared" si="3"/>
        <v>-0.039591980379699104</v>
      </c>
      <c r="I69" s="20">
        <v>195.55626800000002</v>
      </c>
      <c r="J69" s="15">
        <v>107.489918</v>
      </c>
      <c r="K69" s="14">
        <f t="shared" si="4"/>
        <v>0.549662350889208</v>
      </c>
      <c r="L69" s="15">
        <v>101.102762</v>
      </c>
      <c r="M69" s="14">
        <f t="shared" si="5"/>
        <v>0.5170008766990787</v>
      </c>
      <c r="N69" s="15">
        <f t="shared" si="6"/>
        <v>-6.3871560000000045</v>
      </c>
      <c r="O69" s="14">
        <f t="shared" si="7"/>
        <v>-0.032661474190129325</v>
      </c>
      <c r="P69" s="21">
        <f t="shared" si="19"/>
        <v>0.3624189780965687</v>
      </c>
      <c r="Q69" s="20">
        <v>386.71979</v>
      </c>
      <c r="R69" s="15">
        <v>196.20104499999997</v>
      </c>
      <c r="S69" s="14">
        <f t="shared" si="9"/>
        <v>0.5073467923635353</v>
      </c>
      <c r="T69" s="15">
        <v>179.919173</v>
      </c>
      <c r="U69" s="14">
        <f t="shared" si="10"/>
        <v>0.46524428708445464</v>
      </c>
      <c r="V69" s="15">
        <f t="shared" si="11"/>
        <v>-16.281871999999964</v>
      </c>
      <c r="W69" s="14">
        <f t="shared" si="12"/>
        <v>-0.04210250527908066</v>
      </c>
      <c r="X69" s="21">
        <f t="shared" si="13"/>
        <v>0.31066238848194466</v>
      </c>
      <c r="Y69" s="20">
        <v>572.717597</v>
      </c>
      <c r="Z69" s="15">
        <v>265.30529</v>
      </c>
      <c r="AA69" s="14">
        <f t="shared" si="14"/>
        <v>0.46323928475345943</v>
      </c>
      <c r="AB69" s="15">
        <v>234.555281</v>
      </c>
      <c r="AC69" s="14">
        <f t="shared" si="15"/>
        <v>0.40954788577938533</v>
      </c>
      <c r="AD69" s="15">
        <f t="shared" si="16"/>
        <v>-30.750009000000006</v>
      </c>
      <c r="AE69" s="14">
        <f t="shared" si="17"/>
        <v>-0.0536913989740741</v>
      </c>
      <c r="AF69" s="14">
        <f t="shared" si="18"/>
        <v>0.25496598717687535</v>
      </c>
    </row>
    <row r="70" spans="1:32" ht="12.75">
      <c r="A70" s="27">
        <v>4604</v>
      </c>
      <c r="B70" s="20">
        <v>4466.5799</v>
      </c>
      <c r="C70" s="15">
        <v>2793.3169</v>
      </c>
      <c r="D70" s="14">
        <f aca="true" t="shared" si="20" ref="D70:D133">C70/B70</f>
        <v>0.6253816034948798</v>
      </c>
      <c r="E70" s="15">
        <v>2665.8215999999998</v>
      </c>
      <c r="F70" s="14">
        <f aca="true" t="shared" si="21" ref="F70:F133">E70/B70</f>
        <v>0.5968373251310247</v>
      </c>
      <c r="G70" s="15">
        <f aca="true" t="shared" si="22" ref="G70:G133">E70-C70</f>
        <v>-127.49530000000004</v>
      </c>
      <c r="H70" s="21">
        <f aca="true" t="shared" si="23" ref="H70:H133">F70-D70</f>
        <v>-0.02854427836385509</v>
      </c>
      <c r="I70" s="20">
        <v>498.497894</v>
      </c>
      <c r="J70" s="15">
        <v>338.608708</v>
      </c>
      <c r="K70" s="14">
        <f aca="true" t="shared" si="24" ref="K70:K133">J70/I70</f>
        <v>0.679258051188477</v>
      </c>
      <c r="L70" s="15">
        <v>333.618755</v>
      </c>
      <c r="M70" s="14">
        <f aca="true" t="shared" si="25" ref="M70:M133">L70/I70</f>
        <v>0.6692480730921604</v>
      </c>
      <c r="N70" s="15">
        <f aca="true" t="shared" si="26" ref="N70:N133">L70-J70</f>
        <v>-4.989952999999957</v>
      </c>
      <c r="O70" s="14">
        <f aca="true" t="shared" si="27" ref="O70:O133">M70-K70</f>
        <v>-0.010009978096316652</v>
      </c>
      <c r="P70" s="21">
        <f aca="true" t="shared" si="28" ref="P70:P101">M70-F70</f>
        <v>0.07241074796113567</v>
      </c>
      <c r="Q70" s="20">
        <v>981.956132</v>
      </c>
      <c r="R70" s="15">
        <v>648.589642</v>
      </c>
      <c r="S70" s="14">
        <f aca="true" t="shared" si="29" ref="S70:S133">R70/Q70</f>
        <v>0.6605077567762467</v>
      </c>
      <c r="T70" s="15">
        <v>637.032593</v>
      </c>
      <c r="U70" s="14">
        <f aca="true" t="shared" si="30" ref="U70:U133">T70/Q70</f>
        <v>0.648738342009763</v>
      </c>
      <c r="V70" s="15">
        <f aca="true" t="shared" si="31" ref="V70:V133">T70-R70</f>
        <v>-11.557049000000006</v>
      </c>
      <c r="W70" s="14">
        <f aca="true" t="shared" si="32" ref="W70:W133">U70-S70</f>
        <v>-0.011769414766483743</v>
      </c>
      <c r="X70" s="21">
        <f aca="true" t="shared" si="33" ref="X70:X133">U70-$F70</f>
        <v>0.05190101687873827</v>
      </c>
      <c r="Y70" s="20">
        <v>1448.219383</v>
      </c>
      <c r="Z70" s="15">
        <v>954.478299</v>
      </c>
      <c r="AA70" s="14">
        <f aca="true" t="shared" si="34" ref="AA70:AA133">Z70/Y70</f>
        <v>0.6590702418460863</v>
      </c>
      <c r="AB70" s="15">
        <v>932.6836919999998</v>
      </c>
      <c r="AC70" s="14">
        <f aca="true" t="shared" si="35" ref="AC70:AC133">AB70/Y70</f>
        <v>0.6440209977496205</v>
      </c>
      <c r="AD70" s="15">
        <f aca="true" t="shared" si="36" ref="AD70:AD133">AB70-Z70</f>
        <v>-21.794607000000155</v>
      </c>
      <c r="AE70" s="14">
        <f aca="true" t="shared" si="37" ref="AE70:AE133">AC70-AA70</f>
        <v>-0.015049244096465797</v>
      </c>
      <c r="AF70" s="14">
        <f aca="true" t="shared" si="38" ref="AF70:AF133">AC70-$F70</f>
        <v>0.047183672618595796</v>
      </c>
    </row>
    <row r="71" spans="1:32" ht="12.75">
      <c r="A71" s="27">
        <v>4605</v>
      </c>
      <c r="B71" s="20">
        <v>3506.4629</v>
      </c>
      <c r="C71" s="15">
        <v>2092.3918999999996</v>
      </c>
      <c r="D71" s="14">
        <f t="shared" si="20"/>
        <v>0.5967243800012827</v>
      </c>
      <c r="E71" s="15">
        <v>1994.8281</v>
      </c>
      <c r="F71" s="14">
        <f t="shared" si="21"/>
        <v>0.5689003867686722</v>
      </c>
      <c r="G71" s="15">
        <f t="shared" si="22"/>
        <v>-97.56379999999967</v>
      </c>
      <c r="H71" s="21">
        <f t="shared" si="23"/>
        <v>-0.027823993232610533</v>
      </c>
      <c r="I71" s="20">
        <v>429.17772299999996</v>
      </c>
      <c r="J71" s="15">
        <v>287.957116</v>
      </c>
      <c r="K71" s="14">
        <f t="shared" si="24"/>
        <v>0.6709507520268009</v>
      </c>
      <c r="L71" s="15">
        <v>282.770853</v>
      </c>
      <c r="M71" s="14">
        <f t="shared" si="25"/>
        <v>0.658866567032884</v>
      </c>
      <c r="N71" s="15">
        <f t="shared" si="26"/>
        <v>-5.186262999999997</v>
      </c>
      <c r="O71" s="14">
        <f t="shared" si="27"/>
        <v>-0.012084184993916836</v>
      </c>
      <c r="P71" s="21">
        <f t="shared" si="28"/>
        <v>0.08996618026421188</v>
      </c>
      <c r="Q71" s="20">
        <v>841.528194</v>
      </c>
      <c r="R71" s="15">
        <v>544.7147269999999</v>
      </c>
      <c r="S71" s="14">
        <f t="shared" si="29"/>
        <v>0.6472923080697163</v>
      </c>
      <c r="T71" s="15">
        <v>532.999638</v>
      </c>
      <c r="U71" s="14">
        <f t="shared" si="30"/>
        <v>0.6333711001012522</v>
      </c>
      <c r="V71" s="15">
        <f t="shared" si="31"/>
        <v>-11.71508899999992</v>
      </c>
      <c r="W71" s="14">
        <f t="shared" si="32"/>
        <v>-0.013921207968464078</v>
      </c>
      <c r="X71" s="21">
        <f t="shared" si="33"/>
        <v>0.06447071333258003</v>
      </c>
      <c r="Y71" s="20">
        <v>1231.6799740000001</v>
      </c>
      <c r="Z71" s="15">
        <v>767.066084</v>
      </c>
      <c r="AA71" s="14">
        <f t="shared" si="34"/>
        <v>0.6227803489480133</v>
      </c>
      <c r="AB71" s="15">
        <v>747.801207</v>
      </c>
      <c r="AC71" s="14">
        <f t="shared" si="35"/>
        <v>0.6071392104975476</v>
      </c>
      <c r="AD71" s="15">
        <f t="shared" si="36"/>
        <v>-19.26487700000007</v>
      </c>
      <c r="AE71" s="14">
        <f t="shared" si="37"/>
        <v>-0.015641138450465664</v>
      </c>
      <c r="AF71" s="14">
        <f t="shared" si="38"/>
        <v>0.03823882372887544</v>
      </c>
    </row>
    <row r="72" spans="1:32" ht="12.75">
      <c r="A72" s="27">
        <v>4606</v>
      </c>
      <c r="B72" s="20">
        <v>3285.0469000000003</v>
      </c>
      <c r="C72" s="15">
        <v>2243.0659</v>
      </c>
      <c r="D72" s="14">
        <f t="shared" si="20"/>
        <v>0.6828109212078525</v>
      </c>
      <c r="E72" s="15">
        <v>2110.2293</v>
      </c>
      <c r="F72" s="14">
        <f t="shared" si="21"/>
        <v>0.6423741773671481</v>
      </c>
      <c r="G72" s="15">
        <f t="shared" si="22"/>
        <v>-132.8366000000001</v>
      </c>
      <c r="H72" s="21">
        <f t="shared" si="23"/>
        <v>-0.04043674384070439</v>
      </c>
      <c r="I72" s="20">
        <v>277.07400200000006</v>
      </c>
      <c r="J72" s="15">
        <v>214.031991</v>
      </c>
      <c r="K72" s="14">
        <f t="shared" si="24"/>
        <v>0.7724722978520372</v>
      </c>
      <c r="L72" s="15">
        <v>205.45067</v>
      </c>
      <c r="M72" s="14">
        <f t="shared" si="25"/>
        <v>0.7415010737817255</v>
      </c>
      <c r="N72" s="15">
        <f t="shared" si="26"/>
        <v>-8.581321000000003</v>
      </c>
      <c r="O72" s="14">
        <f t="shared" si="27"/>
        <v>-0.03097122407031172</v>
      </c>
      <c r="P72" s="21">
        <f t="shared" si="28"/>
        <v>0.09912689641457739</v>
      </c>
      <c r="Q72" s="20">
        <v>546.633857</v>
      </c>
      <c r="R72" s="15">
        <v>403.91850600000004</v>
      </c>
      <c r="S72" s="14">
        <f t="shared" si="29"/>
        <v>0.738919664099767</v>
      </c>
      <c r="T72" s="15">
        <v>385.607026</v>
      </c>
      <c r="U72" s="14">
        <f t="shared" si="30"/>
        <v>0.7054210438340998</v>
      </c>
      <c r="V72" s="15">
        <f t="shared" si="31"/>
        <v>-18.311480000000017</v>
      </c>
      <c r="W72" s="14">
        <f t="shared" si="32"/>
        <v>-0.03349862026566719</v>
      </c>
      <c r="X72" s="21">
        <f t="shared" si="33"/>
        <v>0.06304686646695168</v>
      </c>
      <c r="Y72" s="20">
        <v>807.6747689999999</v>
      </c>
      <c r="Z72" s="15">
        <v>573.1654009999999</v>
      </c>
      <c r="AA72" s="14">
        <f t="shared" si="34"/>
        <v>0.7096487633378082</v>
      </c>
      <c r="AB72" s="15">
        <v>547.81871</v>
      </c>
      <c r="AC72" s="14">
        <f t="shared" si="35"/>
        <v>0.6782664644560663</v>
      </c>
      <c r="AD72" s="15">
        <f t="shared" si="36"/>
        <v>-25.34669099999985</v>
      </c>
      <c r="AE72" s="14">
        <f t="shared" si="37"/>
        <v>-0.03138229888174193</v>
      </c>
      <c r="AF72" s="14">
        <f t="shared" si="38"/>
        <v>0.03589228708891823</v>
      </c>
    </row>
    <row r="73" spans="1:32" ht="12.75">
      <c r="A73" s="27">
        <v>4607</v>
      </c>
      <c r="B73" s="20">
        <v>18128.7757</v>
      </c>
      <c r="C73" s="15">
        <v>9066.142400000002</v>
      </c>
      <c r="D73" s="14">
        <f t="shared" si="20"/>
        <v>0.5000967825974042</v>
      </c>
      <c r="E73" s="15">
        <v>8840.7986</v>
      </c>
      <c r="F73" s="14">
        <f t="shared" si="21"/>
        <v>0.4876666106029433</v>
      </c>
      <c r="G73" s="15">
        <f t="shared" si="22"/>
        <v>-225.34380000000237</v>
      </c>
      <c r="H73" s="21">
        <f t="shared" si="23"/>
        <v>-0.012430171994460892</v>
      </c>
      <c r="I73" s="20">
        <v>1755.65841</v>
      </c>
      <c r="J73" s="15">
        <v>1064.1321289999998</v>
      </c>
      <c r="K73" s="14">
        <f t="shared" si="24"/>
        <v>0.6061157016301365</v>
      </c>
      <c r="L73" s="15">
        <v>1064.435503</v>
      </c>
      <c r="M73" s="14">
        <f t="shared" si="25"/>
        <v>0.606288499480944</v>
      </c>
      <c r="N73" s="15">
        <f t="shared" si="26"/>
        <v>0.3033740000000762</v>
      </c>
      <c r="O73" s="14">
        <f t="shared" si="27"/>
        <v>0.00017279785080748233</v>
      </c>
      <c r="P73" s="21">
        <f t="shared" si="28"/>
        <v>0.11862188887800068</v>
      </c>
      <c r="Q73" s="20">
        <v>3440.746692</v>
      </c>
      <c r="R73" s="15">
        <v>2007.52874</v>
      </c>
      <c r="S73" s="14">
        <f t="shared" si="29"/>
        <v>0.583457289857361</v>
      </c>
      <c r="T73" s="15">
        <v>1986.8070550000002</v>
      </c>
      <c r="U73" s="14">
        <f t="shared" si="30"/>
        <v>0.577434851458109</v>
      </c>
      <c r="V73" s="15">
        <f t="shared" si="31"/>
        <v>-20.721684999999752</v>
      </c>
      <c r="W73" s="14">
        <f t="shared" si="32"/>
        <v>-0.006022438399251984</v>
      </c>
      <c r="X73" s="21">
        <f t="shared" si="33"/>
        <v>0.08976824085516572</v>
      </c>
      <c r="Y73" s="20">
        <v>5046.008995</v>
      </c>
      <c r="Z73" s="15">
        <v>2854.09438</v>
      </c>
      <c r="AA73" s="14">
        <f t="shared" si="34"/>
        <v>0.5656142077487517</v>
      </c>
      <c r="AB73" s="15">
        <v>2810.1654049999997</v>
      </c>
      <c r="AC73" s="14">
        <f t="shared" si="35"/>
        <v>0.5569085207308473</v>
      </c>
      <c r="AD73" s="15">
        <f t="shared" si="36"/>
        <v>-43.928975000000264</v>
      </c>
      <c r="AE73" s="14">
        <f t="shared" si="37"/>
        <v>-0.008705687017904418</v>
      </c>
      <c r="AF73" s="14">
        <f t="shared" si="38"/>
        <v>0.06924191012790398</v>
      </c>
    </row>
    <row r="74" spans="1:32" ht="12.75">
      <c r="A74" s="27">
        <v>4700</v>
      </c>
      <c r="B74" s="20">
        <v>11994.258899999999</v>
      </c>
      <c r="C74" s="15">
        <v>10100.177699999998</v>
      </c>
      <c r="D74" s="14">
        <f t="shared" si="20"/>
        <v>0.8420843492047683</v>
      </c>
      <c r="E74" s="15">
        <v>9705.3525</v>
      </c>
      <c r="F74" s="14">
        <f t="shared" si="21"/>
        <v>0.8091665004829938</v>
      </c>
      <c r="G74" s="15">
        <f t="shared" si="22"/>
        <v>-394.8251999999975</v>
      </c>
      <c r="H74" s="21">
        <f t="shared" si="23"/>
        <v>-0.0329178487217745</v>
      </c>
      <c r="I74" s="20">
        <v>1107.0787420000001</v>
      </c>
      <c r="J74" s="15">
        <v>916.8024379999998</v>
      </c>
      <c r="K74" s="14">
        <f t="shared" si="24"/>
        <v>0.8281275786614279</v>
      </c>
      <c r="L74" s="15">
        <v>875.268455</v>
      </c>
      <c r="M74" s="14">
        <f t="shared" si="25"/>
        <v>0.7906108407598706</v>
      </c>
      <c r="N74" s="15">
        <f t="shared" si="26"/>
        <v>-41.53398299999981</v>
      </c>
      <c r="O74" s="14">
        <f t="shared" si="27"/>
        <v>-0.037516737901557295</v>
      </c>
      <c r="P74" s="21">
        <f t="shared" si="28"/>
        <v>-0.01855565972312312</v>
      </c>
      <c r="Q74" s="20">
        <v>2171.6242030000003</v>
      </c>
      <c r="R74" s="15">
        <v>1849.5225420000002</v>
      </c>
      <c r="S74" s="14">
        <f t="shared" si="29"/>
        <v>0.8516770716797909</v>
      </c>
      <c r="T74" s="15">
        <v>1766.792908</v>
      </c>
      <c r="U74" s="14">
        <f t="shared" si="30"/>
        <v>0.8135813303053335</v>
      </c>
      <c r="V74" s="15">
        <f t="shared" si="31"/>
        <v>-82.72963400000026</v>
      </c>
      <c r="W74" s="14">
        <f t="shared" si="32"/>
        <v>-0.03809574137445737</v>
      </c>
      <c r="X74" s="21">
        <f t="shared" si="33"/>
        <v>0.004414829822339761</v>
      </c>
      <c r="Y74" s="20">
        <v>3205.7856039999992</v>
      </c>
      <c r="Z74" s="15">
        <v>2746.6408349999997</v>
      </c>
      <c r="AA74" s="14">
        <f t="shared" si="34"/>
        <v>0.8567762084815951</v>
      </c>
      <c r="AB74" s="15">
        <v>2632.0930550000003</v>
      </c>
      <c r="AC74" s="14">
        <f t="shared" si="35"/>
        <v>0.8210446299702083</v>
      </c>
      <c r="AD74" s="15">
        <f t="shared" si="36"/>
        <v>-114.54777999999942</v>
      </c>
      <c r="AE74" s="14">
        <f t="shared" si="37"/>
        <v>-0.03573157851138675</v>
      </c>
      <c r="AF74" s="14">
        <f t="shared" si="38"/>
        <v>0.011878129487214562</v>
      </c>
    </row>
    <row r="75" spans="1:32" ht="12.75">
      <c r="A75" s="27">
        <v>4701</v>
      </c>
      <c r="B75" s="20">
        <v>5790.762499999999</v>
      </c>
      <c r="C75" s="15">
        <v>3885.8514</v>
      </c>
      <c r="D75" s="14">
        <f t="shared" si="20"/>
        <v>0.6710431311938627</v>
      </c>
      <c r="E75" s="15">
        <v>3855.4890000000005</v>
      </c>
      <c r="F75" s="14">
        <f t="shared" si="21"/>
        <v>0.6657998838667621</v>
      </c>
      <c r="G75" s="15">
        <f t="shared" si="22"/>
        <v>-30.362399999999525</v>
      </c>
      <c r="H75" s="21">
        <f t="shared" si="23"/>
        <v>-0.005243247327100575</v>
      </c>
      <c r="I75" s="20">
        <v>463.31199000000004</v>
      </c>
      <c r="J75" s="15">
        <v>289.936709</v>
      </c>
      <c r="K75" s="14">
        <f t="shared" si="24"/>
        <v>0.6257915082232169</v>
      </c>
      <c r="L75" s="15">
        <v>316.03585599999997</v>
      </c>
      <c r="M75" s="14">
        <f t="shared" si="25"/>
        <v>0.6821231973728976</v>
      </c>
      <c r="N75" s="15">
        <f t="shared" si="26"/>
        <v>26.09914699999996</v>
      </c>
      <c r="O75" s="14">
        <f t="shared" si="27"/>
        <v>0.056331689149680675</v>
      </c>
      <c r="P75" s="21">
        <f t="shared" si="28"/>
        <v>0.016323313506135473</v>
      </c>
      <c r="Q75" s="20">
        <v>907.465819</v>
      </c>
      <c r="R75" s="15">
        <v>574.712122</v>
      </c>
      <c r="S75" s="14">
        <f t="shared" si="29"/>
        <v>0.6333154483254426</v>
      </c>
      <c r="T75" s="15">
        <v>615.118216</v>
      </c>
      <c r="U75" s="14">
        <f t="shared" si="30"/>
        <v>0.677841746896695</v>
      </c>
      <c r="V75" s="15">
        <f t="shared" si="31"/>
        <v>40.40609399999994</v>
      </c>
      <c r="W75" s="14">
        <f t="shared" si="32"/>
        <v>0.04452629857125234</v>
      </c>
      <c r="X75" s="21">
        <f t="shared" si="33"/>
        <v>0.01204186302993282</v>
      </c>
      <c r="Y75" s="20">
        <v>1337.8571440000003</v>
      </c>
      <c r="Z75" s="15">
        <v>858.1524120000001</v>
      </c>
      <c r="AA75" s="14">
        <f t="shared" si="34"/>
        <v>0.641438000946983</v>
      </c>
      <c r="AB75" s="15">
        <v>902.396988</v>
      </c>
      <c r="AC75" s="14">
        <f t="shared" si="35"/>
        <v>0.67450922697319</v>
      </c>
      <c r="AD75" s="15">
        <f t="shared" si="36"/>
        <v>44.244575999999824</v>
      </c>
      <c r="AE75" s="14">
        <f t="shared" si="37"/>
        <v>0.033071226026207046</v>
      </c>
      <c r="AF75" s="14">
        <f t="shared" si="38"/>
        <v>0.008709343106427903</v>
      </c>
    </row>
    <row r="76" spans="1:32" ht="12.75">
      <c r="A76" s="27">
        <v>4702</v>
      </c>
      <c r="B76" s="20">
        <v>3270.9703</v>
      </c>
      <c r="C76" s="15">
        <v>2552.0638000000004</v>
      </c>
      <c r="D76" s="14">
        <f t="shared" si="20"/>
        <v>0.7802161334207163</v>
      </c>
      <c r="E76" s="15">
        <v>2394.6826</v>
      </c>
      <c r="F76" s="14">
        <f t="shared" si="21"/>
        <v>0.7321016030014091</v>
      </c>
      <c r="G76" s="15">
        <f t="shared" si="22"/>
        <v>-157.38120000000026</v>
      </c>
      <c r="H76" s="21">
        <f t="shared" si="23"/>
        <v>-0.04811453041930713</v>
      </c>
      <c r="I76" s="20">
        <v>263.125037</v>
      </c>
      <c r="J76" s="15">
        <v>216.925269</v>
      </c>
      <c r="K76" s="14">
        <f t="shared" si="24"/>
        <v>0.8244189586565264</v>
      </c>
      <c r="L76" s="15">
        <v>227.50937299999995</v>
      </c>
      <c r="M76" s="14">
        <f t="shared" si="25"/>
        <v>0.8646435762781477</v>
      </c>
      <c r="N76" s="15">
        <f t="shared" si="26"/>
        <v>10.584103999999968</v>
      </c>
      <c r="O76" s="14">
        <f t="shared" si="27"/>
        <v>0.04022461762162133</v>
      </c>
      <c r="P76" s="21">
        <f t="shared" si="28"/>
        <v>0.13254197327673856</v>
      </c>
      <c r="Q76" s="20">
        <v>519.0429919999999</v>
      </c>
      <c r="R76" s="15">
        <v>432.270284</v>
      </c>
      <c r="S76" s="14">
        <f t="shared" si="29"/>
        <v>0.8328217328093702</v>
      </c>
      <c r="T76" s="15">
        <v>444.79629900000003</v>
      </c>
      <c r="U76" s="14">
        <f t="shared" si="30"/>
        <v>0.8569546373915787</v>
      </c>
      <c r="V76" s="15">
        <f t="shared" si="31"/>
        <v>12.52601500000003</v>
      </c>
      <c r="W76" s="14">
        <f t="shared" si="32"/>
        <v>0.024132904582208514</v>
      </c>
      <c r="X76" s="21">
        <f t="shared" si="33"/>
        <v>0.12485303439016959</v>
      </c>
      <c r="Y76" s="20">
        <v>769.1941159999999</v>
      </c>
      <c r="Z76" s="15">
        <v>641.138889</v>
      </c>
      <c r="AA76" s="14">
        <f t="shared" si="34"/>
        <v>0.8335202722741577</v>
      </c>
      <c r="AB76" s="15">
        <v>650.471137</v>
      </c>
      <c r="AC76" s="14">
        <f t="shared" si="35"/>
        <v>0.8456527727781008</v>
      </c>
      <c r="AD76" s="15">
        <f t="shared" si="36"/>
        <v>9.33224800000005</v>
      </c>
      <c r="AE76" s="14">
        <f t="shared" si="37"/>
        <v>0.0121325005039431</v>
      </c>
      <c r="AF76" s="14">
        <f t="shared" si="38"/>
        <v>0.11355116977669166</v>
      </c>
    </row>
    <row r="77" spans="1:32" ht="12.75">
      <c r="A77" s="27">
        <v>4703</v>
      </c>
      <c r="B77" s="20">
        <v>7118.3423999999995</v>
      </c>
      <c r="C77" s="15">
        <v>4475.413099999999</v>
      </c>
      <c r="D77" s="14">
        <f t="shared" si="20"/>
        <v>0.6287156262671488</v>
      </c>
      <c r="E77" s="15">
        <v>3972.3238999999994</v>
      </c>
      <c r="F77" s="14">
        <f t="shared" si="21"/>
        <v>0.5580405769747743</v>
      </c>
      <c r="G77" s="15">
        <f t="shared" si="22"/>
        <v>-503.08919999999944</v>
      </c>
      <c r="H77" s="21">
        <f t="shared" si="23"/>
        <v>-0.07067504929237456</v>
      </c>
      <c r="I77" s="20">
        <v>578.6260359999999</v>
      </c>
      <c r="J77" s="15">
        <v>424.64669399999997</v>
      </c>
      <c r="K77" s="14">
        <f t="shared" si="24"/>
        <v>0.7338879821854405</v>
      </c>
      <c r="L77" s="15">
        <v>392.699181</v>
      </c>
      <c r="M77" s="14">
        <f t="shared" si="25"/>
        <v>0.6786752696347734</v>
      </c>
      <c r="N77" s="15">
        <f t="shared" si="26"/>
        <v>-31.947512999999958</v>
      </c>
      <c r="O77" s="14">
        <f t="shared" si="27"/>
        <v>-0.055212712550667065</v>
      </c>
      <c r="P77" s="21">
        <f t="shared" si="28"/>
        <v>0.12063469265999915</v>
      </c>
      <c r="Q77" s="20">
        <v>1139.8762</v>
      </c>
      <c r="R77" s="15">
        <v>813.412007</v>
      </c>
      <c r="S77" s="14">
        <f t="shared" si="29"/>
        <v>0.713596798494433</v>
      </c>
      <c r="T77" s="15">
        <v>748.4226979999999</v>
      </c>
      <c r="U77" s="14">
        <f t="shared" si="30"/>
        <v>0.6565824411458016</v>
      </c>
      <c r="V77" s="15">
        <f t="shared" si="31"/>
        <v>-64.98930900000016</v>
      </c>
      <c r="W77" s="14">
        <f t="shared" si="32"/>
        <v>-0.05701435734863147</v>
      </c>
      <c r="X77" s="21">
        <f t="shared" si="33"/>
        <v>0.09854186417102728</v>
      </c>
      <c r="Y77" s="20">
        <v>1677.5971519999998</v>
      </c>
      <c r="Z77" s="15">
        <v>1176.3814149999998</v>
      </c>
      <c r="AA77" s="14">
        <f t="shared" si="34"/>
        <v>0.7012299786021573</v>
      </c>
      <c r="AB77" s="15">
        <v>1076.979065</v>
      </c>
      <c r="AC77" s="14">
        <f t="shared" si="35"/>
        <v>0.6419771658029139</v>
      </c>
      <c r="AD77" s="15">
        <f t="shared" si="36"/>
        <v>-99.40234999999984</v>
      </c>
      <c r="AE77" s="14">
        <f t="shared" si="37"/>
        <v>-0.05925281279924344</v>
      </c>
      <c r="AF77" s="14">
        <f t="shared" si="38"/>
        <v>0.08393658882813959</v>
      </c>
    </row>
    <row r="78" spans="1:32" ht="12.75">
      <c r="A78" s="27">
        <v>4704</v>
      </c>
      <c r="B78" s="20">
        <v>3211.016200000001</v>
      </c>
      <c r="C78" s="15">
        <v>2222.8784999999993</v>
      </c>
      <c r="D78" s="14">
        <f t="shared" si="20"/>
        <v>0.6922663610354873</v>
      </c>
      <c r="E78" s="15">
        <v>2163.7033</v>
      </c>
      <c r="F78" s="14">
        <f t="shared" si="21"/>
        <v>0.6738375533577188</v>
      </c>
      <c r="G78" s="15">
        <f t="shared" si="22"/>
        <v>-59.17519999999922</v>
      </c>
      <c r="H78" s="21">
        <f t="shared" si="23"/>
        <v>-0.018428807677768555</v>
      </c>
      <c r="I78" s="20">
        <v>238.681672</v>
      </c>
      <c r="J78" s="15">
        <v>185.86798900000002</v>
      </c>
      <c r="K78" s="14">
        <f t="shared" si="24"/>
        <v>0.7787275304490076</v>
      </c>
      <c r="L78" s="15">
        <v>196.768299</v>
      </c>
      <c r="M78" s="14">
        <f t="shared" si="25"/>
        <v>0.8243963491256254</v>
      </c>
      <c r="N78" s="15">
        <f t="shared" si="26"/>
        <v>10.90030999999999</v>
      </c>
      <c r="O78" s="14">
        <f t="shared" si="27"/>
        <v>0.04566881867661787</v>
      </c>
      <c r="P78" s="21">
        <f t="shared" si="28"/>
        <v>0.15055879576790665</v>
      </c>
      <c r="Q78" s="20">
        <v>465.595474</v>
      </c>
      <c r="R78" s="15">
        <v>381.553491</v>
      </c>
      <c r="S78" s="14">
        <f t="shared" si="29"/>
        <v>0.8194957045480215</v>
      </c>
      <c r="T78" s="15">
        <v>389.425826</v>
      </c>
      <c r="U78" s="14">
        <f t="shared" si="30"/>
        <v>0.8364038049046841</v>
      </c>
      <c r="V78" s="15">
        <f t="shared" si="31"/>
        <v>7.872334999999964</v>
      </c>
      <c r="W78" s="14">
        <f t="shared" si="32"/>
        <v>0.01690810035666268</v>
      </c>
      <c r="X78" s="21">
        <f t="shared" si="33"/>
        <v>0.16256625154696536</v>
      </c>
      <c r="Y78" s="20">
        <v>679.8328370000002</v>
      </c>
      <c r="Z78" s="15">
        <v>559.9306780000001</v>
      </c>
      <c r="AA78" s="14">
        <f t="shared" si="34"/>
        <v>0.8236299388992296</v>
      </c>
      <c r="AB78" s="15">
        <v>561.542213</v>
      </c>
      <c r="AC78" s="14">
        <f t="shared" si="35"/>
        <v>0.8260004260429683</v>
      </c>
      <c r="AD78" s="15">
        <f t="shared" si="36"/>
        <v>1.6115349999998898</v>
      </c>
      <c r="AE78" s="14">
        <f t="shared" si="37"/>
        <v>0.0023704871437386643</v>
      </c>
      <c r="AF78" s="14">
        <f t="shared" si="38"/>
        <v>0.15216287268524953</v>
      </c>
    </row>
    <row r="79" spans="1:32" ht="12.75">
      <c r="A79" s="27">
        <v>4705</v>
      </c>
      <c r="B79" s="20">
        <v>8238.828399999999</v>
      </c>
      <c r="C79" s="15">
        <v>6315.5828</v>
      </c>
      <c r="D79" s="14">
        <f t="shared" si="20"/>
        <v>0.7665632166826052</v>
      </c>
      <c r="E79" s="15">
        <v>6023.993300000001</v>
      </c>
      <c r="F79" s="14">
        <f t="shared" si="21"/>
        <v>0.7311711092319877</v>
      </c>
      <c r="G79" s="15">
        <f t="shared" si="22"/>
        <v>-291.58949999999913</v>
      </c>
      <c r="H79" s="21">
        <f t="shared" si="23"/>
        <v>-0.035392107450617494</v>
      </c>
      <c r="I79" s="20">
        <v>729.3407990000001</v>
      </c>
      <c r="J79" s="15">
        <v>602.5333780000001</v>
      </c>
      <c r="K79" s="14">
        <f t="shared" si="24"/>
        <v>0.8261342006729011</v>
      </c>
      <c r="L79" s="15">
        <v>591.125526</v>
      </c>
      <c r="M79" s="14">
        <f t="shared" si="25"/>
        <v>0.810492881805725</v>
      </c>
      <c r="N79" s="15">
        <f t="shared" si="26"/>
        <v>-11.407852000000048</v>
      </c>
      <c r="O79" s="14">
        <f t="shared" si="27"/>
        <v>-0.015641318867176124</v>
      </c>
      <c r="P79" s="21">
        <f t="shared" si="28"/>
        <v>0.07932177257373729</v>
      </c>
      <c r="Q79" s="20">
        <v>1424.3117900000002</v>
      </c>
      <c r="R79" s="15">
        <v>1157.396173</v>
      </c>
      <c r="S79" s="14">
        <f t="shared" si="29"/>
        <v>0.8126002895756412</v>
      </c>
      <c r="T79" s="15">
        <v>1126.026277</v>
      </c>
      <c r="U79" s="14">
        <f t="shared" si="30"/>
        <v>0.7905756905937006</v>
      </c>
      <c r="V79" s="15">
        <f t="shared" si="31"/>
        <v>-31.369896000000153</v>
      </c>
      <c r="W79" s="14">
        <f t="shared" si="32"/>
        <v>-0.022024598981940646</v>
      </c>
      <c r="X79" s="21">
        <f t="shared" si="33"/>
        <v>0.059404581361712894</v>
      </c>
      <c r="Y79" s="20">
        <v>2089.431858</v>
      </c>
      <c r="Z79" s="15">
        <v>1676.67682</v>
      </c>
      <c r="AA79" s="14">
        <f t="shared" si="34"/>
        <v>0.8024558511350122</v>
      </c>
      <c r="AB79" s="15">
        <v>1618.907115</v>
      </c>
      <c r="AC79" s="14">
        <f t="shared" si="35"/>
        <v>0.7748073280310824</v>
      </c>
      <c r="AD79" s="15">
        <f t="shared" si="36"/>
        <v>-57.76970499999993</v>
      </c>
      <c r="AE79" s="14">
        <f t="shared" si="37"/>
        <v>-0.027648523103929734</v>
      </c>
      <c r="AF79" s="14">
        <f t="shared" si="38"/>
        <v>0.04363621879909474</v>
      </c>
    </row>
    <row r="80" spans="1:32" ht="12.75">
      <c r="A80" s="27">
        <v>4706</v>
      </c>
      <c r="B80" s="20">
        <v>8194.1737</v>
      </c>
      <c r="C80" s="15">
        <v>6440.423999999999</v>
      </c>
      <c r="D80" s="14">
        <f t="shared" si="20"/>
        <v>0.7859760161051992</v>
      </c>
      <c r="E80" s="15">
        <v>6180.174</v>
      </c>
      <c r="F80" s="14">
        <f t="shared" si="21"/>
        <v>0.75421564470863</v>
      </c>
      <c r="G80" s="15">
        <f t="shared" si="22"/>
        <v>-260.2499999999991</v>
      </c>
      <c r="H80" s="21">
        <f t="shared" si="23"/>
        <v>-0.031760371396569176</v>
      </c>
      <c r="I80" s="20">
        <v>683.5860829999999</v>
      </c>
      <c r="J80" s="15">
        <v>582.141987</v>
      </c>
      <c r="K80" s="14">
        <f t="shared" si="24"/>
        <v>0.8516001151533099</v>
      </c>
      <c r="L80" s="15">
        <v>595.3045</v>
      </c>
      <c r="M80" s="14">
        <f t="shared" si="25"/>
        <v>0.8708552072731417</v>
      </c>
      <c r="N80" s="15">
        <f t="shared" si="26"/>
        <v>13.16251299999999</v>
      </c>
      <c r="O80" s="14">
        <f t="shared" si="27"/>
        <v>0.019255092119831785</v>
      </c>
      <c r="P80" s="21">
        <f t="shared" si="28"/>
        <v>0.11663956256451169</v>
      </c>
      <c r="Q80" s="20">
        <v>1337.326704</v>
      </c>
      <c r="R80" s="15">
        <v>1136.8139130000002</v>
      </c>
      <c r="S80" s="14">
        <f t="shared" si="29"/>
        <v>0.8500644678669336</v>
      </c>
      <c r="T80" s="15">
        <v>1149.506358</v>
      </c>
      <c r="U80" s="14">
        <f t="shared" si="30"/>
        <v>0.8595553760810867</v>
      </c>
      <c r="V80" s="15">
        <f t="shared" si="31"/>
        <v>12.692444999999907</v>
      </c>
      <c r="W80" s="14">
        <f t="shared" si="32"/>
        <v>0.009490908214153104</v>
      </c>
      <c r="X80" s="21">
        <f t="shared" si="33"/>
        <v>0.10533973137245667</v>
      </c>
      <c r="Y80" s="20">
        <v>1966.8180759999998</v>
      </c>
      <c r="Z80" s="15">
        <v>1676.112099</v>
      </c>
      <c r="AA80" s="14">
        <f t="shared" si="34"/>
        <v>0.8521947807235833</v>
      </c>
      <c r="AB80" s="15">
        <v>1673.9857220000001</v>
      </c>
      <c r="AC80" s="14">
        <f t="shared" si="35"/>
        <v>0.8511136553129789</v>
      </c>
      <c r="AD80" s="15">
        <f t="shared" si="36"/>
        <v>-2.1263769999998203</v>
      </c>
      <c r="AE80" s="14">
        <f t="shared" si="37"/>
        <v>-0.0010811254106044554</v>
      </c>
      <c r="AF80" s="14">
        <f t="shared" si="38"/>
        <v>0.09689801060434888</v>
      </c>
    </row>
    <row r="81" spans="1:32" ht="12.75">
      <c r="A81" s="27">
        <v>4707</v>
      </c>
      <c r="B81" s="20">
        <v>16677.7376</v>
      </c>
      <c r="C81" s="15">
        <v>12412.489800000001</v>
      </c>
      <c r="D81" s="14">
        <f t="shared" si="20"/>
        <v>0.7442550121426542</v>
      </c>
      <c r="E81" s="15">
        <v>11793.0806</v>
      </c>
      <c r="F81" s="14">
        <f t="shared" si="21"/>
        <v>0.7071151305318534</v>
      </c>
      <c r="G81" s="15">
        <f t="shared" si="22"/>
        <v>-619.4092000000019</v>
      </c>
      <c r="H81" s="21">
        <f t="shared" si="23"/>
        <v>-0.03713988161080084</v>
      </c>
      <c r="I81" s="20">
        <v>1563.9524090000002</v>
      </c>
      <c r="J81" s="15">
        <v>1239.691154</v>
      </c>
      <c r="K81" s="14">
        <f t="shared" si="24"/>
        <v>0.7926655228547942</v>
      </c>
      <c r="L81" s="15">
        <v>1205.159617</v>
      </c>
      <c r="M81" s="14">
        <f t="shared" si="25"/>
        <v>0.7705858631405451</v>
      </c>
      <c r="N81" s="15">
        <f t="shared" si="26"/>
        <v>-34.53153700000007</v>
      </c>
      <c r="O81" s="14">
        <f t="shared" si="27"/>
        <v>-0.022079659714249078</v>
      </c>
      <c r="P81" s="21">
        <f t="shared" si="28"/>
        <v>0.06347073260869174</v>
      </c>
      <c r="Q81" s="20">
        <v>3080.6750919999995</v>
      </c>
      <c r="R81" s="15">
        <v>2419.763893</v>
      </c>
      <c r="S81" s="14">
        <f t="shared" si="29"/>
        <v>0.7854654647884562</v>
      </c>
      <c r="T81" s="15">
        <v>2346.105511</v>
      </c>
      <c r="U81" s="14">
        <f t="shared" si="30"/>
        <v>0.7615556463881717</v>
      </c>
      <c r="V81" s="15">
        <f t="shared" si="31"/>
        <v>-73.65838199999962</v>
      </c>
      <c r="W81" s="14">
        <f t="shared" si="32"/>
        <v>-0.0239098184002845</v>
      </c>
      <c r="X81" s="21">
        <f t="shared" si="33"/>
        <v>0.05444051585631837</v>
      </c>
      <c r="Y81" s="20">
        <v>4553.295230000001</v>
      </c>
      <c r="Z81" s="15">
        <v>3528.5784870000007</v>
      </c>
      <c r="AA81" s="14">
        <f t="shared" si="34"/>
        <v>0.7749505157828301</v>
      </c>
      <c r="AB81" s="15">
        <v>3412.389368</v>
      </c>
      <c r="AC81" s="14">
        <f t="shared" si="35"/>
        <v>0.7494329261843186</v>
      </c>
      <c r="AD81" s="15">
        <f t="shared" si="36"/>
        <v>-116.18911900000057</v>
      </c>
      <c r="AE81" s="14">
        <f t="shared" si="37"/>
        <v>-0.02551758959851158</v>
      </c>
      <c r="AF81" s="14">
        <f t="shared" si="38"/>
        <v>0.042317795652465184</v>
      </c>
    </row>
    <row r="82" spans="1:32" ht="12.75">
      <c r="A82" s="27">
        <v>4708</v>
      </c>
      <c r="B82" s="20">
        <v>9613.4532</v>
      </c>
      <c r="C82" s="15">
        <v>7969.0532</v>
      </c>
      <c r="D82" s="14">
        <f t="shared" si="20"/>
        <v>0.8289480412719958</v>
      </c>
      <c r="E82" s="15">
        <v>7634.013199999999</v>
      </c>
      <c r="F82" s="14">
        <f t="shared" si="21"/>
        <v>0.7940968808169784</v>
      </c>
      <c r="G82" s="15">
        <f t="shared" si="22"/>
        <v>-335.0400000000009</v>
      </c>
      <c r="H82" s="21">
        <f t="shared" si="23"/>
        <v>-0.03485116045501746</v>
      </c>
      <c r="I82" s="20">
        <v>785.3860589999999</v>
      </c>
      <c r="J82" s="15">
        <v>685.204746</v>
      </c>
      <c r="K82" s="14">
        <f t="shared" si="24"/>
        <v>0.87244322476572</v>
      </c>
      <c r="L82" s="15">
        <v>667.673925</v>
      </c>
      <c r="M82" s="14">
        <f t="shared" si="25"/>
        <v>0.8501219462058215</v>
      </c>
      <c r="N82" s="15">
        <f t="shared" si="26"/>
        <v>-17.530820999999946</v>
      </c>
      <c r="O82" s="14">
        <f t="shared" si="27"/>
        <v>-0.022321278559898516</v>
      </c>
      <c r="P82" s="21">
        <f t="shared" si="28"/>
        <v>0.05602506538884311</v>
      </c>
      <c r="Q82" s="20">
        <v>1549.332024</v>
      </c>
      <c r="R82" s="15">
        <v>1322.581974</v>
      </c>
      <c r="S82" s="14">
        <f t="shared" si="29"/>
        <v>0.8536465738218033</v>
      </c>
      <c r="T82" s="15">
        <v>1287.2743819999998</v>
      </c>
      <c r="U82" s="14">
        <f t="shared" si="30"/>
        <v>0.8308576612755794</v>
      </c>
      <c r="V82" s="15">
        <f t="shared" si="31"/>
        <v>-35.30759200000011</v>
      </c>
      <c r="W82" s="14">
        <f t="shared" si="32"/>
        <v>-0.02278891254622395</v>
      </c>
      <c r="X82" s="21">
        <f t="shared" si="33"/>
        <v>0.03676078045860098</v>
      </c>
      <c r="Y82" s="20">
        <v>2280.3569130000005</v>
      </c>
      <c r="Z82" s="15">
        <v>1917.6856010000001</v>
      </c>
      <c r="AA82" s="14">
        <f t="shared" si="34"/>
        <v>0.8409585315647471</v>
      </c>
      <c r="AB82" s="15">
        <v>1864.8083959999997</v>
      </c>
      <c r="AC82" s="14">
        <f t="shared" si="35"/>
        <v>0.8177704048734582</v>
      </c>
      <c r="AD82" s="15">
        <f t="shared" si="36"/>
        <v>-52.87720500000046</v>
      </c>
      <c r="AE82" s="14">
        <f t="shared" si="37"/>
        <v>-0.02318812669128889</v>
      </c>
      <c r="AF82" s="14">
        <f t="shared" si="38"/>
        <v>0.023673524056479822</v>
      </c>
    </row>
    <row r="83" spans="1:32" ht="12.75">
      <c r="A83" s="27">
        <v>4709</v>
      </c>
      <c r="B83" s="20">
        <v>9966.0977</v>
      </c>
      <c r="C83" s="15">
        <v>7410.513</v>
      </c>
      <c r="D83" s="14">
        <f t="shared" si="20"/>
        <v>0.7435721807142227</v>
      </c>
      <c r="E83" s="15">
        <v>7067.4220000000005</v>
      </c>
      <c r="F83" s="14">
        <f t="shared" si="21"/>
        <v>0.709146369295577</v>
      </c>
      <c r="G83" s="15">
        <f t="shared" si="22"/>
        <v>-343.09099999999944</v>
      </c>
      <c r="H83" s="21">
        <f t="shared" si="23"/>
        <v>-0.03442581141864576</v>
      </c>
      <c r="I83" s="20">
        <v>888.7515279999999</v>
      </c>
      <c r="J83" s="15">
        <v>705.3945099999999</v>
      </c>
      <c r="K83" s="14">
        <f t="shared" si="24"/>
        <v>0.7936914736871202</v>
      </c>
      <c r="L83" s="15">
        <v>698.734093</v>
      </c>
      <c r="M83" s="14">
        <f t="shared" si="25"/>
        <v>0.7861973464871501</v>
      </c>
      <c r="N83" s="15">
        <f t="shared" si="26"/>
        <v>-6.660416999999825</v>
      </c>
      <c r="O83" s="14">
        <f t="shared" si="27"/>
        <v>-0.007494127199970113</v>
      </c>
      <c r="P83" s="21">
        <f t="shared" si="28"/>
        <v>0.07705097719157317</v>
      </c>
      <c r="Q83" s="20">
        <v>1749.6185169999999</v>
      </c>
      <c r="R83" s="15">
        <v>1386.578055</v>
      </c>
      <c r="S83" s="14">
        <f t="shared" si="29"/>
        <v>0.7925030751146308</v>
      </c>
      <c r="T83" s="15">
        <v>1371.0861619999998</v>
      </c>
      <c r="U83" s="14">
        <f t="shared" si="30"/>
        <v>0.7836486346469091</v>
      </c>
      <c r="V83" s="15">
        <f t="shared" si="31"/>
        <v>-15.491893000000118</v>
      </c>
      <c r="W83" s="14">
        <f t="shared" si="32"/>
        <v>-0.008854440467721658</v>
      </c>
      <c r="X83" s="21">
        <f t="shared" si="33"/>
        <v>0.0745022653513322</v>
      </c>
      <c r="Y83" s="20">
        <v>2582.1283209999997</v>
      </c>
      <c r="Z83" s="15">
        <v>2047.5160709999998</v>
      </c>
      <c r="AA83" s="14">
        <f t="shared" si="34"/>
        <v>0.7929567459323801</v>
      </c>
      <c r="AB83" s="15">
        <v>2020.3542370000002</v>
      </c>
      <c r="AC83" s="14">
        <f t="shared" si="35"/>
        <v>0.782437580878073</v>
      </c>
      <c r="AD83" s="15">
        <f t="shared" si="36"/>
        <v>-27.161833999999544</v>
      </c>
      <c r="AE83" s="14">
        <f t="shared" si="37"/>
        <v>-0.010519165054307056</v>
      </c>
      <c r="AF83" s="14">
        <f t="shared" si="38"/>
        <v>0.07329121158249607</v>
      </c>
    </row>
    <row r="84" spans="1:32" ht="12.75">
      <c r="A84" s="27">
        <v>4710</v>
      </c>
      <c r="B84" s="20">
        <v>11270.4155</v>
      </c>
      <c r="C84" s="15">
        <v>7665.848400000001</v>
      </c>
      <c r="D84" s="14">
        <f t="shared" si="20"/>
        <v>0.6801744265772633</v>
      </c>
      <c r="E84" s="15">
        <v>7385.922000000001</v>
      </c>
      <c r="F84" s="14">
        <f t="shared" si="21"/>
        <v>0.6553371523880377</v>
      </c>
      <c r="G84" s="15">
        <f t="shared" si="22"/>
        <v>-279.9263999999994</v>
      </c>
      <c r="H84" s="21">
        <f t="shared" si="23"/>
        <v>-0.024837274189225655</v>
      </c>
      <c r="I84" s="20">
        <v>1121.4019779999996</v>
      </c>
      <c r="J84" s="15">
        <v>779.236187</v>
      </c>
      <c r="K84" s="14">
        <f t="shared" si="24"/>
        <v>0.6948767723682401</v>
      </c>
      <c r="L84" s="15">
        <v>769.0590709999999</v>
      </c>
      <c r="M84" s="14">
        <f t="shared" si="25"/>
        <v>0.6858014218697946</v>
      </c>
      <c r="N84" s="15">
        <f t="shared" si="26"/>
        <v>-10.177116000000069</v>
      </c>
      <c r="O84" s="14">
        <f t="shared" si="27"/>
        <v>-0.009075350498445434</v>
      </c>
      <c r="P84" s="21">
        <f t="shared" si="28"/>
        <v>0.030464269481756956</v>
      </c>
      <c r="Q84" s="20">
        <v>2174.402266</v>
      </c>
      <c r="R84" s="15">
        <v>1540.049964</v>
      </c>
      <c r="S84" s="14">
        <f t="shared" si="29"/>
        <v>0.7082635941292751</v>
      </c>
      <c r="T84" s="15">
        <v>1503.484483</v>
      </c>
      <c r="U84" s="14">
        <f t="shared" si="30"/>
        <v>0.6914472572574112</v>
      </c>
      <c r="V84" s="15">
        <f t="shared" si="31"/>
        <v>-36.56548100000009</v>
      </c>
      <c r="W84" s="14">
        <f t="shared" si="32"/>
        <v>-0.0168163368718639</v>
      </c>
      <c r="X84" s="21">
        <f t="shared" si="33"/>
        <v>0.036110104869373494</v>
      </c>
      <c r="Y84" s="20">
        <v>3180.710383</v>
      </c>
      <c r="Z84" s="15">
        <v>2265.9057930000004</v>
      </c>
      <c r="AA84" s="14">
        <f t="shared" si="34"/>
        <v>0.7123898501135557</v>
      </c>
      <c r="AB84" s="15">
        <v>2196.159195</v>
      </c>
      <c r="AC84" s="14">
        <f t="shared" si="35"/>
        <v>0.6904618561745991</v>
      </c>
      <c r="AD84" s="15">
        <f t="shared" si="36"/>
        <v>-69.74659800000018</v>
      </c>
      <c r="AE84" s="14">
        <f t="shared" si="37"/>
        <v>-0.021927993938956614</v>
      </c>
      <c r="AF84" s="14">
        <f t="shared" si="38"/>
        <v>0.035124703786561406</v>
      </c>
    </row>
    <row r="85" spans="1:32" ht="12.75">
      <c r="A85" s="27">
        <v>4800</v>
      </c>
      <c r="B85" s="20">
        <v>20170.1856</v>
      </c>
      <c r="C85" s="15">
        <v>17314.749</v>
      </c>
      <c r="D85" s="14">
        <f t="shared" si="20"/>
        <v>0.8584328049019043</v>
      </c>
      <c r="E85" s="15">
        <v>16811.8252</v>
      </c>
      <c r="F85" s="14">
        <f t="shared" si="21"/>
        <v>0.8334987854549042</v>
      </c>
      <c r="G85" s="15">
        <f t="shared" si="22"/>
        <v>-502.9238000000005</v>
      </c>
      <c r="H85" s="21">
        <f t="shared" si="23"/>
        <v>-0.024934019447000133</v>
      </c>
      <c r="I85" s="20">
        <v>1936.430178</v>
      </c>
      <c r="J85" s="15">
        <v>1662.777989</v>
      </c>
      <c r="K85" s="14">
        <f t="shared" si="24"/>
        <v>0.8586821295655308</v>
      </c>
      <c r="L85" s="15">
        <v>1643.592126</v>
      </c>
      <c r="M85" s="14">
        <f t="shared" si="25"/>
        <v>0.8487742778815545</v>
      </c>
      <c r="N85" s="15">
        <f t="shared" si="26"/>
        <v>-19.185862999999927</v>
      </c>
      <c r="O85" s="14">
        <f t="shared" si="27"/>
        <v>-0.009907851683976343</v>
      </c>
      <c r="P85" s="21">
        <f t="shared" si="28"/>
        <v>0.015275492426650272</v>
      </c>
      <c r="Q85" s="20">
        <v>3776.9062969999995</v>
      </c>
      <c r="R85" s="15">
        <v>3251.974347</v>
      </c>
      <c r="S85" s="14">
        <f t="shared" si="29"/>
        <v>0.8610153631778068</v>
      </c>
      <c r="T85" s="15">
        <v>3193.2175610000004</v>
      </c>
      <c r="U85" s="14">
        <f t="shared" si="30"/>
        <v>0.8454585075452828</v>
      </c>
      <c r="V85" s="15">
        <f t="shared" si="31"/>
        <v>-58.756785999999465</v>
      </c>
      <c r="W85" s="14">
        <f t="shared" si="32"/>
        <v>-0.015556855632523958</v>
      </c>
      <c r="X85" s="21">
        <f t="shared" si="33"/>
        <v>0.011959722090378655</v>
      </c>
      <c r="Y85" s="20">
        <v>5522.792508</v>
      </c>
      <c r="Z85" s="15">
        <v>4774.359184</v>
      </c>
      <c r="AA85" s="14">
        <f t="shared" si="34"/>
        <v>0.8644828095721752</v>
      </c>
      <c r="AB85" s="15">
        <v>4667.286515</v>
      </c>
      <c r="AC85" s="14">
        <f t="shared" si="35"/>
        <v>0.8450953948096431</v>
      </c>
      <c r="AD85" s="15">
        <f t="shared" si="36"/>
        <v>-107.07266900000013</v>
      </c>
      <c r="AE85" s="14">
        <f t="shared" si="37"/>
        <v>-0.01938741476253203</v>
      </c>
      <c r="AF85" s="14">
        <f t="shared" si="38"/>
        <v>0.01159660935473894</v>
      </c>
    </row>
    <row r="86" spans="1:32" ht="12.75">
      <c r="A86" s="27">
        <v>4801</v>
      </c>
      <c r="B86" s="20">
        <v>3942.9120000000003</v>
      </c>
      <c r="C86" s="15">
        <v>3092.5666</v>
      </c>
      <c r="D86" s="14">
        <f t="shared" si="20"/>
        <v>0.7843356889527334</v>
      </c>
      <c r="E86" s="15">
        <v>2951.2156</v>
      </c>
      <c r="F86" s="14">
        <f t="shared" si="21"/>
        <v>0.7484862964225425</v>
      </c>
      <c r="G86" s="15">
        <f t="shared" si="22"/>
        <v>-141.3510000000001</v>
      </c>
      <c r="H86" s="21">
        <f t="shared" si="23"/>
        <v>-0.03584939253019093</v>
      </c>
      <c r="I86" s="20">
        <v>440.281439</v>
      </c>
      <c r="J86" s="15">
        <v>368.924753</v>
      </c>
      <c r="K86" s="14">
        <f t="shared" si="24"/>
        <v>0.8379293795303508</v>
      </c>
      <c r="L86" s="15">
        <v>370.803829</v>
      </c>
      <c r="M86" s="14">
        <f t="shared" si="25"/>
        <v>0.8421972769104173</v>
      </c>
      <c r="N86" s="15">
        <f t="shared" si="26"/>
        <v>1.8790759999999977</v>
      </c>
      <c r="O86" s="14">
        <f t="shared" si="27"/>
        <v>0.004267897380066499</v>
      </c>
      <c r="P86" s="21">
        <f t="shared" si="28"/>
        <v>0.09371098048787485</v>
      </c>
      <c r="Q86" s="20">
        <v>853.6139239999999</v>
      </c>
      <c r="R86" s="15">
        <v>711.6777679999999</v>
      </c>
      <c r="S86" s="14">
        <f t="shared" si="29"/>
        <v>0.8337232418434637</v>
      </c>
      <c r="T86" s="15">
        <v>701.481216</v>
      </c>
      <c r="U86" s="14">
        <f t="shared" si="30"/>
        <v>0.821778085241262</v>
      </c>
      <c r="V86" s="15">
        <f t="shared" si="31"/>
        <v>-10.196551999999883</v>
      </c>
      <c r="W86" s="14">
        <f t="shared" si="32"/>
        <v>-0.011945156602201745</v>
      </c>
      <c r="X86" s="21">
        <f t="shared" si="33"/>
        <v>0.07329178881871945</v>
      </c>
      <c r="Y86" s="20">
        <v>1238.5921139999998</v>
      </c>
      <c r="Z86" s="15">
        <v>1018.4712619999999</v>
      </c>
      <c r="AA86" s="14">
        <f t="shared" si="34"/>
        <v>0.8222814036098409</v>
      </c>
      <c r="AB86" s="15">
        <v>994.4966959999999</v>
      </c>
      <c r="AC86" s="14">
        <f t="shared" si="35"/>
        <v>0.8029250991985567</v>
      </c>
      <c r="AD86" s="15">
        <f t="shared" si="36"/>
        <v>-23.97456599999998</v>
      </c>
      <c r="AE86" s="14">
        <f t="shared" si="37"/>
        <v>-0.01935630441128422</v>
      </c>
      <c r="AF86" s="14">
        <f t="shared" si="38"/>
        <v>0.054438802776014206</v>
      </c>
    </row>
    <row r="87" spans="1:32" ht="12.75">
      <c r="A87" s="27">
        <v>4802</v>
      </c>
      <c r="B87" s="20">
        <v>10478.462600000003</v>
      </c>
      <c r="C87" s="15">
        <v>8522.377799999998</v>
      </c>
      <c r="D87" s="14">
        <f t="shared" si="20"/>
        <v>0.8133233018362824</v>
      </c>
      <c r="E87" s="15">
        <v>8113.6791</v>
      </c>
      <c r="F87" s="14">
        <f t="shared" si="21"/>
        <v>0.7743196124973523</v>
      </c>
      <c r="G87" s="15">
        <f t="shared" si="22"/>
        <v>-408.6986999999981</v>
      </c>
      <c r="H87" s="21">
        <f t="shared" si="23"/>
        <v>-0.03900368933893017</v>
      </c>
      <c r="I87" s="20">
        <v>1024.493661</v>
      </c>
      <c r="J87" s="15">
        <v>871.8989429999999</v>
      </c>
      <c r="K87" s="14">
        <f t="shared" si="24"/>
        <v>0.8510535264307506</v>
      </c>
      <c r="L87" s="15">
        <v>849.2861340000001</v>
      </c>
      <c r="M87" s="14">
        <f t="shared" si="25"/>
        <v>0.8289813459372884</v>
      </c>
      <c r="N87" s="15">
        <f t="shared" si="26"/>
        <v>-22.612808999999856</v>
      </c>
      <c r="O87" s="14">
        <f t="shared" si="27"/>
        <v>-0.022072180493462157</v>
      </c>
      <c r="P87" s="21">
        <f t="shared" si="28"/>
        <v>0.05466173343993619</v>
      </c>
      <c r="Q87" s="20">
        <v>2002.8647310000001</v>
      </c>
      <c r="R87" s="15">
        <v>1681.6834390000001</v>
      </c>
      <c r="S87" s="14">
        <f t="shared" si="29"/>
        <v>0.8396390494930533</v>
      </c>
      <c r="T87" s="15">
        <v>1625.35748</v>
      </c>
      <c r="U87" s="14">
        <f t="shared" si="30"/>
        <v>0.8115163519747454</v>
      </c>
      <c r="V87" s="15">
        <f t="shared" si="31"/>
        <v>-56.32595900000024</v>
      </c>
      <c r="W87" s="14">
        <f t="shared" si="32"/>
        <v>-0.028122697518307982</v>
      </c>
      <c r="X87" s="21">
        <f t="shared" si="33"/>
        <v>0.037196739477393104</v>
      </c>
      <c r="Y87" s="20">
        <v>2936.679745</v>
      </c>
      <c r="Z87" s="15">
        <v>2433.505393</v>
      </c>
      <c r="AA87" s="14">
        <f t="shared" si="34"/>
        <v>0.8286587589754361</v>
      </c>
      <c r="AB87" s="15">
        <v>2337.8287990000003</v>
      </c>
      <c r="AC87" s="14">
        <f t="shared" si="35"/>
        <v>0.7960789061117048</v>
      </c>
      <c r="AD87" s="15">
        <f t="shared" si="36"/>
        <v>-95.67659399999957</v>
      </c>
      <c r="AE87" s="14">
        <f t="shared" si="37"/>
        <v>-0.03257985286373122</v>
      </c>
      <c r="AF87" s="14">
        <f t="shared" si="38"/>
        <v>0.02175929361435258</v>
      </c>
    </row>
    <row r="88" spans="1:32" ht="12.75">
      <c r="A88" s="27">
        <v>4803</v>
      </c>
      <c r="B88" s="20">
        <v>5343.7795</v>
      </c>
      <c r="C88" s="15">
        <v>4723.2101999999995</v>
      </c>
      <c r="D88" s="14">
        <f t="shared" si="20"/>
        <v>0.8838707136026103</v>
      </c>
      <c r="E88" s="15">
        <v>4598.948899999999</v>
      </c>
      <c r="F88" s="14">
        <f t="shared" si="21"/>
        <v>0.8606172653643361</v>
      </c>
      <c r="G88" s="15">
        <f t="shared" si="22"/>
        <v>-124.26130000000012</v>
      </c>
      <c r="H88" s="21">
        <f t="shared" si="23"/>
        <v>-0.023253448238274133</v>
      </c>
      <c r="I88" s="20">
        <v>511.2935329999999</v>
      </c>
      <c r="J88" s="15">
        <v>437.55489299999994</v>
      </c>
      <c r="K88" s="14">
        <f t="shared" si="24"/>
        <v>0.8557802216520505</v>
      </c>
      <c r="L88" s="15">
        <v>441.448915</v>
      </c>
      <c r="M88" s="14">
        <f t="shared" si="25"/>
        <v>0.863396242095634</v>
      </c>
      <c r="N88" s="15">
        <f t="shared" si="26"/>
        <v>3.8940220000000636</v>
      </c>
      <c r="O88" s="14">
        <f t="shared" si="27"/>
        <v>0.00761602044358356</v>
      </c>
      <c r="P88" s="21">
        <f t="shared" si="28"/>
        <v>0.0027789767312978997</v>
      </c>
      <c r="Q88" s="20">
        <v>1000.509998</v>
      </c>
      <c r="R88" s="15">
        <v>856.357899</v>
      </c>
      <c r="S88" s="14">
        <f t="shared" si="29"/>
        <v>0.8559213808076308</v>
      </c>
      <c r="T88" s="15">
        <v>850.545026</v>
      </c>
      <c r="U88" s="14">
        <f t="shared" si="30"/>
        <v>0.8501114708500894</v>
      </c>
      <c r="V88" s="15">
        <f t="shared" si="31"/>
        <v>-5.812872999999968</v>
      </c>
      <c r="W88" s="14">
        <f t="shared" si="32"/>
        <v>-0.0058099099575413815</v>
      </c>
      <c r="X88" s="21">
        <f t="shared" si="33"/>
        <v>-0.010505794514246714</v>
      </c>
      <c r="Y88" s="20">
        <v>1470.2882690000001</v>
      </c>
      <c r="Z88" s="15">
        <v>1251.6099720000002</v>
      </c>
      <c r="AA88" s="14">
        <f t="shared" si="34"/>
        <v>0.8512684202066501</v>
      </c>
      <c r="AB88" s="15">
        <v>1231.250737</v>
      </c>
      <c r="AC88" s="14">
        <f t="shared" si="35"/>
        <v>0.83742131591475</v>
      </c>
      <c r="AD88" s="15">
        <f t="shared" si="36"/>
        <v>-20.359235000000126</v>
      </c>
      <c r="AE88" s="14">
        <f t="shared" si="37"/>
        <v>-0.013847104291900059</v>
      </c>
      <c r="AF88" s="14">
        <f t="shared" si="38"/>
        <v>-0.02319594944958614</v>
      </c>
    </row>
    <row r="89" spans="1:32" ht="12.75">
      <c r="A89" s="27">
        <v>5000</v>
      </c>
      <c r="B89" s="20">
        <v>37739.00740000001</v>
      </c>
      <c r="C89" s="15">
        <v>14453.428299999998</v>
      </c>
      <c r="D89" s="14">
        <f t="shared" si="20"/>
        <v>0.38298379569993657</v>
      </c>
      <c r="E89" s="15">
        <v>13134.5587</v>
      </c>
      <c r="F89" s="14">
        <f t="shared" si="21"/>
        <v>0.34803667623754186</v>
      </c>
      <c r="G89" s="15">
        <f t="shared" si="22"/>
        <v>-1318.8695999999982</v>
      </c>
      <c r="H89" s="21">
        <f t="shared" si="23"/>
        <v>-0.034947119462394705</v>
      </c>
      <c r="I89" s="20">
        <v>3511.9960169999995</v>
      </c>
      <c r="J89" s="15">
        <v>1986.342164</v>
      </c>
      <c r="K89" s="14">
        <f t="shared" si="24"/>
        <v>0.5655878179773005</v>
      </c>
      <c r="L89" s="15">
        <v>1914.052343</v>
      </c>
      <c r="M89" s="14">
        <f t="shared" si="25"/>
        <v>0.5450041326171585</v>
      </c>
      <c r="N89" s="15">
        <f t="shared" si="26"/>
        <v>-72.28982099999985</v>
      </c>
      <c r="O89" s="14">
        <f t="shared" si="27"/>
        <v>-0.02058368536014199</v>
      </c>
      <c r="P89" s="21">
        <f t="shared" si="28"/>
        <v>0.19696745637961666</v>
      </c>
      <c r="Q89" s="20">
        <v>6677.752246</v>
      </c>
      <c r="R89" s="15">
        <v>3454.766013</v>
      </c>
      <c r="S89" s="14">
        <f t="shared" si="29"/>
        <v>0.5173546255881862</v>
      </c>
      <c r="T89" s="15">
        <v>3297.2391439999997</v>
      </c>
      <c r="U89" s="14">
        <f t="shared" si="30"/>
        <v>0.49376482123532794</v>
      </c>
      <c r="V89" s="15">
        <f t="shared" si="31"/>
        <v>-157.52686900000026</v>
      </c>
      <c r="W89" s="14">
        <f t="shared" si="32"/>
        <v>-0.02358980435285829</v>
      </c>
      <c r="X89" s="21">
        <f t="shared" si="33"/>
        <v>0.14572814499778608</v>
      </c>
      <c r="Y89" s="20">
        <v>9565.93857</v>
      </c>
      <c r="Z89" s="15">
        <v>4630.568192</v>
      </c>
      <c r="AA89" s="14">
        <f t="shared" si="34"/>
        <v>0.48406835964032324</v>
      </c>
      <c r="AB89" s="15">
        <v>4378.728921</v>
      </c>
      <c r="AC89" s="14">
        <f t="shared" si="35"/>
        <v>0.4577416935053556</v>
      </c>
      <c r="AD89" s="15">
        <f t="shared" si="36"/>
        <v>-251.83927099999983</v>
      </c>
      <c r="AE89" s="14">
        <f t="shared" si="37"/>
        <v>-0.026326666134967647</v>
      </c>
      <c r="AF89" s="14">
        <f t="shared" si="38"/>
        <v>0.10970501726781373</v>
      </c>
    </row>
    <row r="90" spans="1:32" ht="12.75">
      <c r="A90" s="27">
        <v>5101</v>
      </c>
      <c r="B90" s="20">
        <v>3668.8581999999997</v>
      </c>
      <c r="C90" s="15">
        <v>2860.4096000000004</v>
      </c>
      <c r="D90" s="14">
        <f t="shared" si="20"/>
        <v>0.7796457219305998</v>
      </c>
      <c r="E90" s="15">
        <v>2641.9156</v>
      </c>
      <c r="F90" s="14">
        <f t="shared" si="21"/>
        <v>0.7200920438952915</v>
      </c>
      <c r="G90" s="15">
        <f t="shared" si="22"/>
        <v>-218.4940000000006</v>
      </c>
      <c r="H90" s="21">
        <f t="shared" si="23"/>
        <v>-0.05955367803530831</v>
      </c>
      <c r="I90" s="20">
        <v>438.472983</v>
      </c>
      <c r="J90" s="15">
        <v>340.49379500000003</v>
      </c>
      <c r="K90" s="14">
        <f t="shared" si="24"/>
        <v>0.7765445265757686</v>
      </c>
      <c r="L90" s="15">
        <v>329.83396700000003</v>
      </c>
      <c r="M90" s="14">
        <f t="shared" si="25"/>
        <v>0.7522332727168278</v>
      </c>
      <c r="N90" s="15">
        <f t="shared" si="26"/>
        <v>-10.659828000000005</v>
      </c>
      <c r="O90" s="14">
        <f t="shared" si="27"/>
        <v>-0.02431125385894073</v>
      </c>
      <c r="P90" s="21">
        <f t="shared" si="28"/>
        <v>0.03214122882153636</v>
      </c>
      <c r="Q90" s="20">
        <v>843.2167750000001</v>
      </c>
      <c r="R90" s="15">
        <v>654.797695</v>
      </c>
      <c r="S90" s="14">
        <f t="shared" si="29"/>
        <v>0.7765472822810006</v>
      </c>
      <c r="T90" s="15">
        <v>626.4313470000001</v>
      </c>
      <c r="U90" s="14">
        <f t="shared" si="30"/>
        <v>0.7429066469888481</v>
      </c>
      <c r="V90" s="15">
        <f t="shared" si="31"/>
        <v>-28.366347999999903</v>
      </c>
      <c r="W90" s="14">
        <f t="shared" si="32"/>
        <v>-0.03364063529215244</v>
      </c>
      <c r="X90" s="21">
        <f t="shared" si="33"/>
        <v>0.02281460309355665</v>
      </c>
      <c r="Y90" s="20">
        <v>1217.8254359999999</v>
      </c>
      <c r="Z90" s="15">
        <v>949.7522579999999</v>
      </c>
      <c r="AA90" s="14">
        <f t="shared" si="34"/>
        <v>0.779875530535396</v>
      </c>
      <c r="AB90" s="15">
        <v>899.736751</v>
      </c>
      <c r="AC90" s="14">
        <f t="shared" si="35"/>
        <v>0.7388060097966291</v>
      </c>
      <c r="AD90" s="15">
        <f t="shared" si="36"/>
        <v>-50.01550699999984</v>
      </c>
      <c r="AE90" s="14">
        <f t="shared" si="37"/>
        <v>-0.04106952073876691</v>
      </c>
      <c r="AF90" s="14">
        <f t="shared" si="38"/>
        <v>0.01871396590133767</v>
      </c>
    </row>
    <row r="91" spans="1:32" ht="12.75">
      <c r="A91" s="27">
        <v>5102</v>
      </c>
      <c r="B91" s="20">
        <v>5062.3399</v>
      </c>
      <c r="C91" s="15">
        <v>3881.3405</v>
      </c>
      <c r="D91" s="14">
        <f t="shared" si="20"/>
        <v>0.7667087901387262</v>
      </c>
      <c r="E91" s="15">
        <v>3546.0126999999998</v>
      </c>
      <c r="F91" s="14">
        <f t="shared" si="21"/>
        <v>0.7004691052056776</v>
      </c>
      <c r="G91" s="15">
        <f t="shared" si="22"/>
        <v>-335.3278</v>
      </c>
      <c r="H91" s="21">
        <f t="shared" si="23"/>
        <v>-0.06623968493304855</v>
      </c>
      <c r="I91" s="20">
        <v>489.954289</v>
      </c>
      <c r="J91" s="15">
        <v>360.076334</v>
      </c>
      <c r="K91" s="14">
        <f t="shared" si="24"/>
        <v>0.734918220095426</v>
      </c>
      <c r="L91" s="15">
        <v>347.688607</v>
      </c>
      <c r="M91" s="14">
        <f t="shared" si="25"/>
        <v>0.7096347859504093</v>
      </c>
      <c r="N91" s="15">
        <f t="shared" si="26"/>
        <v>-12.387726999999984</v>
      </c>
      <c r="O91" s="14">
        <f t="shared" si="27"/>
        <v>-0.02528343414501666</v>
      </c>
      <c r="P91" s="21">
        <f t="shared" si="28"/>
        <v>0.009165680744731675</v>
      </c>
      <c r="Q91" s="20">
        <v>942.308767</v>
      </c>
      <c r="R91" s="15">
        <v>701.332588</v>
      </c>
      <c r="S91" s="14">
        <f t="shared" si="29"/>
        <v>0.7442704690446756</v>
      </c>
      <c r="T91" s="15">
        <v>662.804568</v>
      </c>
      <c r="U91" s="14">
        <f t="shared" si="30"/>
        <v>0.7033836373083432</v>
      </c>
      <c r="V91" s="15">
        <f t="shared" si="31"/>
        <v>-38.52801999999997</v>
      </c>
      <c r="W91" s="14">
        <f t="shared" si="32"/>
        <v>-0.04088683173633245</v>
      </c>
      <c r="X91" s="21">
        <f t="shared" si="33"/>
        <v>0.002914532102665568</v>
      </c>
      <c r="Y91" s="20">
        <v>1368.546726</v>
      </c>
      <c r="Z91" s="15">
        <v>1025.4424980000001</v>
      </c>
      <c r="AA91" s="14">
        <f t="shared" si="34"/>
        <v>0.7492930117170147</v>
      </c>
      <c r="AB91" s="15">
        <v>958.750475</v>
      </c>
      <c r="AC91" s="14">
        <f t="shared" si="35"/>
        <v>0.7005610088317876</v>
      </c>
      <c r="AD91" s="15">
        <f t="shared" si="36"/>
        <v>-66.69202300000006</v>
      </c>
      <c r="AE91" s="14">
        <f t="shared" si="37"/>
        <v>-0.048732002885227055</v>
      </c>
      <c r="AF91" s="14">
        <f t="shared" si="38"/>
        <v>9.190362611000147E-05</v>
      </c>
    </row>
    <row r="92" spans="1:32" ht="12.75">
      <c r="A92" s="27">
        <v>5103</v>
      </c>
      <c r="B92" s="20">
        <v>11128.789099999998</v>
      </c>
      <c r="C92" s="15">
        <v>8958.1922</v>
      </c>
      <c r="D92" s="14">
        <f t="shared" si="20"/>
        <v>0.804956596760379</v>
      </c>
      <c r="E92" s="15">
        <v>8482.5456</v>
      </c>
      <c r="F92" s="14">
        <f t="shared" si="21"/>
        <v>0.7622164032203648</v>
      </c>
      <c r="G92" s="15">
        <f t="shared" si="22"/>
        <v>-475.64660000000003</v>
      </c>
      <c r="H92" s="21">
        <f t="shared" si="23"/>
        <v>-0.04274019354001424</v>
      </c>
      <c r="I92" s="20">
        <v>1327.5637709999999</v>
      </c>
      <c r="J92" s="15">
        <v>1091.377106</v>
      </c>
      <c r="K92" s="14">
        <f t="shared" si="24"/>
        <v>0.8220901547937768</v>
      </c>
      <c r="L92" s="15">
        <v>1074.322607</v>
      </c>
      <c r="M92" s="14">
        <f t="shared" si="25"/>
        <v>0.8092436916915535</v>
      </c>
      <c r="N92" s="15">
        <f t="shared" si="26"/>
        <v>-17.05449899999985</v>
      </c>
      <c r="O92" s="14">
        <f t="shared" si="27"/>
        <v>-0.01284646310222326</v>
      </c>
      <c r="P92" s="21">
        <f t="shared" si="28"/>
        <v>0.047027288471188755</v>
      </c>
      <c r="Q92" s="20">
        <v>2573.218724</v>
      </c>
      <c r="R92" s="15">
        <v>2139.2677639999997</v>
      </c>
      <c r="S92" s="14">
        <f t="shared" si="29"/>
        <v>0.831358696424595</v>
      </c>
      <c r="T92" s="15">
        <v>2085.9035590000003</v>
      </c>
      <c r="U92" s="14">
        <f t="shared" si="30"/>
        <v>0.8106203874334937</v>
      </c>
      <c r="V92" s="15">
        <f t="shared" si="31"/>
        <v>-53.3642049999994</v>
      </c>
      <c r="W92" s="14">
        <f t="shared" si="32"/>
        <v>-0.020738308991101295</v>
      </c>
      <c r="X92" s="21">
        <f t="shared" si="33"/>
        <v>0.04840398421312897</v>
      </c>
      <c r="Y92" s="20">
        <v>3749.9289499999995</v>
      </c>
      <c r="Z92" s="15">
        <v>3119.04096</v>
      </c>
      <c r="AA92" s="14">
        <f t="shared" si="34"/>
        <v>0.8317600150797524</v>
      </c>
      <c r="AB92" s="15">
        <v>3020.2252169999997</v>
      </c>
      <c r="AC92" s="14">
        <f t="shared" si="35"/>
        <v>0.8054086510092412</v>
      </c>
      <c r="AD92" s="15">
        <f t="shared" si="36"/>
        <v>-98.81574300000011</v>
      </c>
      <c r="AE92" s="14">
        <f t="shared" si="37"/>
        <v>-0.026351364070511196</v>
      </c>
      <c r="AF92" s="14">
        <f t="shared" si="38"/>
        <v>0.043192247788876426</v>
      </c>
    </row>
    <row r="93" spans="1:32" ht="12.75">
      <c r="A93" s="27">
        <v>5104</v>
      </c>
      <c r="B93" s="20">
        <v>4767.0733</v>
      </c>
      <c r="C93" s="15">
        <v>3525.5688000000005</v>
      </c>
      <c r="D93" s="14">
        <f t="shared" si="20"/>
        <v>0.7395667274509918</v>
      </c>
      <c r="E93" s="15">
        <v>3023.434</v>
      </c>
      <c r="F93" s="14">
        <f t="shared" si="21"/>
        <v>0.634232748214717</v>
      </c>
      <c r="G93" s="15">
        <f t="shared" si="22"/>
        <v>-502.13480000000027</v>
      </c>
      <c r="H93" s="21">
        <f t="shared" si="23"/>
        <v>-0.10533397923627486</v>
      </c>
      <c r="I93" s="20">
        <v>624.6390869999999</v>
      </c>
      <c r="J93" s="15">
        <v>496.217905</v>
      </c>
      <c r="K93" s="14">
        <f t="shared" si="24"/>
        <v>0.7944073871252954</v>
      </c>
      <c r="L93" s="15">
        <v>461.990091</v>
      </c>
      <c r="M93" s="14">
        <f t="shared" si="25"/>
        <v>0.739611242099552</v>
      </c>
      <c r="N93" s="15">
        <f t="shared" si="26"/>
        <v>-34.22781399999997</v>
      </c>
      <c r="O93" s="14">
        <f t="shared" si="27"/>
        <v>-0.05479614502574337</v>
      </c>
      <c r="P93" s="21">
        <f t="shared" si="28"/>
        <v>0.105378493884835</v>
      </c>
      <c r="Q93" s="20">
        <v>1213.9638049999996</v>
      </c>
      <c r="R93" s="15">
        <v>964.4250529999999</v>
      </c>
      <c r="S93" s="14">
        <f t="shared" si="29"/>
        <v>0.7944430048307743</v>
      </c>
      <c r="T93" s="15">
        <v>883.7660729999999</v>
      </c>
      <c r="U93" s="14">
        <f t="shared" si="30"/>
        <v>0.7280003484123648</v>
      </c>
      <c r="V93" s="15">
        <f t="shared" si="31"/>
        <v>-80.65898000000004</v>
      </c>
      <c r="W93" s="14">
        <f t="shared" si="32"/>
        <v>-0.06644265641840952</v>
      </c>
      <c r="X93" s="21">
        <f t="shared" si="33"/>
        <v>0.09376760019764785</v>
      </c>
      <c r="Y93" s="20">
        <v>1765.198525</v>
      </c>
      <c r="Z93" s="15">
        <v>1398.9283149999999</v>
      </c>
      <c r="AA93" s="14">
        <f t="shared" si="34"/>
        <v>0.792504806222858</v>
      </c>
      <c r="AB93" s="15">
        <v>1262.909184</v>
      </c>
      <c r="AC93" s="14">
        <f t="shared" si="35"/>
        <v>0.7154488099291835</v>
      </c>
      <c r="AD93" s="15">
        <f t="shared" si="36"/>
        <v>-136.0191309999998</v>
      </c>
      <c r="AE93" s="14">
        <f t="shared" si="37"/>
        <v>-0.07705599629367454</v>
      </c>
      <c r="AF93" s="14">
        <f t="shared" si="38"/>
        <v>0.08121606171446649</v>
      </c>
    </row>
    <row r="94" spans="1:32" ht="12.75">
      <c r="A94" s="27">
        <v>5105</v>
      </c>
      <c r="B94" s="20">
        <v>7283.1215</v>
      </c>
      <c r="C94" s="15">
        <v>6320.504199999999</v>
      </c>
      <c r="D94" s="14">
        <f t="shared" si="20"/>
        <v>0.8678290208394848</v>
      </c>
      <c r="E94" s="15">
        <v>6118.3084</v>
      </c>
      <c r="F94" s="14">
        <f t="shared" si="21"/>
        <v>0.8400667763128763</v>
      </c>
      <c r="G94" s="15">
        <f t="shared" si="22"/>
        <v>-202.1957999999995</v>
      </c>
      <c r="H94" s="21">
        <f t="shared" si="23"/>
        <v>-0.02776224452660847</v>
      </c>
      <c r="I94" s="20">
        <v>793.242873</v>
      </c>
      <c r="J94" s="15">
        <v>686.319226</v>
      </c>
      <c r="K94" s="14">
        <f t="shared" si="24"/>
        <v>0.8652069238320153</v>
      </c>
      <c r="L94" s="15">
        <v>668.63471</v>
      </c>
      <c r="M94" s="14">
        <f t="shared" si="25"/>
        <v>0.8429129750277631</v>
      </c>
      <c r="N94" s="15">
        <f t="shared" si="26"/>
        <v>-17.684515999999917</v>
      </c>
      <c r="O94" s="14">
        <f t="shared" si="27"/>
        <v>-0.022293948804252173</v>
      </c>
      <c r="P94" s="21">
        <f t="shared" si="28"/>
        <v>0.002846198714886783</v>
      </c>
      <c r="Q94" s="20">
        <v>1555.330251</v>
      </c>
      <c r="R94" s="15">
        <v>1355.2776920000001</v>
      </c>
      <c r="S94" s="14">
        <f t="shared" si="29"/>
        <v>0.8713761537966769</v>
      </c>
      <c r="T94" s="15">
        <v>1320.3687610000002</v>
      </c>
      <c r="U94" s="14">
        <f t="shared" si="30"/>
        <v>0.8489314472929904</v>
      </c>
      <c r="V94" s="15">
        <f t="shared" si="31"/>
        <v>-34.90893099999994</v>
      </c>
      <c r="W94" s="14">
        <f t="shared" si="32"/>
        <v>-0.022444706503686462</v>
      </c>
      <c r="X94" s="21">
        <f t="shared" si="33"/>
        <v>0.00886467098011412</v>
      </c>
      <c r="Y94" s="20">
        <v>2284.6234969999996</v>
      </c>
      <c r="Z94" s="15">
        <v>2001.586585</v>
      </c>
      <c r="AA94" s="14">
        <f t="shared" si="34"/>
        <v>0.8761122292703095</v>
      </c>
      <c r="AB94" s="15">
        <v>1953.7950240000002</v>
      </c>
      <c r="AC94" s="14">
        <f t="shared" si="35"/>
        <v>0.8551934384661547</v>
      </c>
      <c r="AD94" s="15">
        <f t="shared" si="36"/>
        <v>-47.791560999999774</v>
      </c>
      <c r="AE94" s="14">
        <f t="shared" si="37"/>
        <v>-0.02091879080415482</v>
      </c>
      <c r="AF94" s="14">
        <f t="shared" si="38"/>
        <v>0.015126662153278403</v>
      </c>
    </row>
    <row r="95" spans="1:32" ht="12.75">
      <c r="A95" s="27">
        <v>5106</v>
      </c>
      <c r="B95" s="20">
        <v>22885.7746</v>
      </c>
      <c r="C95" s="15">
        <v>18657.021699999998</v>
      </c>
      <c r="D95" s="14">
        <f t="shared" si="20"/>
        <v>0.8152235188054329</v>
      </c>
      <c r="E95" s="15">
        <v>17621.501200000002</v>
      </c>
      <c r="F95" s="14">
        <f t="shared" si="21"/>
        <v>0.7699761755059845</v>
      </c>
      <c r="G95" s="15">
        <f t="shared" si="22"/>
        <v>-1035.520499999995</v>
      </c>
      <c r="H95" s="21">
        <f t="shared" si="23"/>
        <v>-0.04524734329944835</v>
      </c>
      <c r="I95" s="20">
        <v>2784.5006280000007</v>
      </c>
      <c r="J95" s="15">
        <v>2348.3781</v>
      </c>
      <c r="K95" s="14">
        <f t="shared" si="24"/>
        <v>0.8433749579315948</v>
      </c>
      <c r="L95" s="15">
        <v>2304.912885</v>
      </c>
      <c r="M95" s="14">
        <f t="shared" si="25"/>
        <v>0.8277652595307655</v>
      </c>
      <c r="N95" s="15">
        <f t="shared" si="26"/>
        <v>-43.465214999999716</v>
      </c>
      <c r="O95" s="14">
        <f t="shared" si="27"/>
        <v>-0.015609698400829264</v>
      </c>
      <c r="P95" s="21">
        <f t="shared" si="28"/>
        <v>0.057789084024781</v>
      </c>
      <c r="Q95" s="20">
        <v>5380.536016999999</v>
      </c>
      <c r="R95" s="15">
        <v>4547.438356</v>
      </c>
      <c r="S95" s="14">
        <f t="shared" si="29"/>
        <v>0.8451645601167249</v>
      </c>
      <c r="T95" s="15">
        <v>4425.314796</v>
      </c>
      <c r="U95" s="14">
        <f t="shared" si="30"/>
        <v>0.8224672750109016</v>
      </c>
      <c r="V95" s="15">
        <f t="shared" si="31"/>
        <v>-122.12356</v>
      </c>
      <c r="W95" s="14">
        <f t="shared" si="32"/>
        <v>-0.02269728510582336</v>
      </c>
      <c r="X95" s="21">
        <f t="shared" si="33"/>
        <v>0.05249109950491704</v>
      </c>
      <c r="Y95" s="20">
        <v>7794.441871000001</v>
      </c>
      <c r="Z95" s="15">
        <v>6577.771816000001</v>
      </c>
      <c r="AA95" s="14">
        <f t="shared" si="34"/>
        <v>0.8439054296463815</v>
      </c>
      <c r="AB95" s="15">
        <v>6362.318892</v>
      </c>
      <c r="AC95" s="14">
        <f t="shared" si="35"/>
        <v>0.8162635628436261</v>
      </c>
      <c r="AD95" s="15">
        <f t="shared" si="36"/>
        <v>-215.45292400000108</v>
      </c>
      <c r="AE95" s="14">
        <f t="shared" si="37"/>
        <v>-0.027641866802755377</v>
      </c>
      <c r="AF95" s="14">
        <f t="shared" si="38"/>
        <v>0.046287387337641595</v>
      </c>
    </row>
    <row r="96" spans="1:32" ht="12.75">
      <c r="A96" s="27">
        <v>5107</v>
      </c>
      <c r="B96" s="20">
        <v>4343.2307</v>
      </c>
      <c r="C96" s="15">
        <v>3183.1602</v>
      </c>
      <c r="D96" s="14">
        <f t="shared" si="20"/>
        <v>0.7329014781554201</v>
      </c>
      <c r="E96" s="15">
        <v>2930.6939</v>
      </c>
      <c r="F96" s="14">
        <f t="shared" si="21"/>
        <v>0.6747727906786071</v>
      </c>
      <c r="G96" s="15">
        <f t="shared" si="22"/>
        <v>-252.4662999999996</v>
      </c>
      <c r="H96" s="21">
        <f t="shared" si="23"/>
        <v>-0.05812868747681299</v>
      </c>
      <c r="I96" s="20">
        <v>440.742507</v>
      </c>
      <c r="J96" s="15">
        <v>377.357345</v>
      </c>
      <c r="K96" s="14">
        <f t="shared" si="24"/>
        <v>0.8561855028881977</v>
      </c>
      <c r="L96" s="15">
        <v>378.797972</v>
      </c>
      <c r="M96" s="14">
        <f t="shared" si="25"/>
        <v>0.8594541392850044</v>
      </c>
      <c r="N96" s="15">
        <f t="shared" si="26"/>
        <v>1.4406270000000063</v>
      </c>
      <c r="O96" s="14">
        <f t="shared" si="27"/>
        <v>0.0032686363968066345</v>
      </c>
      <c r="P96" s="21">
        <f t="shared" si="28"/>
        <v>0.1846813486063973</v>
      </c>
      <c r="Q96" s="20">
        <v>873.7080369999999</v>
      </c>
      <c r="R96" s="15">
        <v>738.078185</v>
      </c>
      <c r="S96" s="14">
        <f t="shared" si="29"/>
        <v>0.8447652462192013</v>
      </c>
      <c r="T96" s="15">
        <v>726.7198679999999</v>
      </c>
      <c r="U96" s="14">
        <f t="shared" si="30"/>
        <v>0.8317651174359061</v>
      </c>
      <c r="V96" s="15">
        <f t="shared" si="31"/>
        <v>-11.358317000000056</v>
      </c>
      <c r="W96" s="14">
        <f t="shared" si="32"/>
        <v>-0.013000128783295262</v>
      </c>
      <c r="X96" s="21">
        <f t="shared" si="33"/>
        <v>0.15699232675729902</v>
      </c>
      <c r="Y96" s="20">
        <v>1299.8734069999998</v>
      </c>
      <c r="Z96" s="15">
        <v>1070.3103339999998</v>
      </c>
      <c r="AA96" s="14">
        <f t="shared" si="34"/>
        <v>0.8233958231903423</v>
      </c>
      <c r="AB96" s="15">
        <v>1038.28398</v>
      </c>
      <c r="AC96" s="14">
        <f t="shared" si="35"/>
        <v>0.7987577670323093</v>
      </c>
      <c r="AD96" s="15">
        <f t="shared" si="36"/>
        <v>-32.026353999999856</v>
      </c>
      <c r="AE96" s="14">
        <f t="shared" si="37"/>
        <v>-0.02463805615803305</v>
      </c>
      <c r="AF96" s="14">
        <f t="shared" si="38"/>
        <v>0.1239849763537022</v>
      </c>
    </row>
    <row r="97" spans="1:32" ht="12.75">
      <c r="A97" s="27">
        <v>5108</v>
      </c>
      <c r="B97" s="20">
        <v>12830.112000000001</v>
      </c>
      <c r="C97" s="15">
        <v>10518.867</v>
      </c>
      <c r="D97" s="14">
        <f t="shared" si="20"/>
        <v>0.8198577689734898</v>
      </c>
      <c r="E97" s="15">
        <v>10310.3176</v>
      </c>
      <c r="F97" s="14">
        <f t="shared" si="21"/>
        <v>0.8036030862396213</v>
      </c>
      <c r="G97" s="15">
        <f t="shared" si="22"/>
        <v>-208.54939999999988</v>
      </c>
      <c r="H97" s="21">
        <f t="shared" si="23"/>
        <v>-0.016254682733868542</v>
      </c>
      <c r="I97" s="20">
        <v>1484.979691</v>
      </c>
      <c r="J97" s="15">
        <v>1231.4650350000002</v>
      </c>
      <c r="K97" s="14">
        <f t="shared" si="24"/>
        <v>0.8292807251597626</v>
      </c>
      <c r="L97" s="15">
        <v>1247.8435980000002</v>
      </c>
      <c r="M97" s="14">
        <f t="shared" si="25"/>
        <v>0.840310211353591</v>
      </c>
      <c r="N97" s="15">
        <f t="shared" si="26"/>
        <v>16.378562999999986</v>
      </c>
      <c r="O97" s="14">
        <f t="shared" si="27"/>
        <v>0.011029486193828375</v>
      </c>
      <c r="P97" s="21">
        <f t="shared" si="28"/>
        <v>0.036707125113969674</v>
      </c>
      <c r="Q97" s="20">
        <v>2880.950607</v>
      </c>
      <c r="R97" s="15">
        <v>2388.26417</v>
      </c>
      <c r="S97" s="14">
        <f t="shared" si="29"/>
        <v>0.8289847678044554</v>
      </c>
      <c r="T97" s="15">
        <v>2397.4125240000003</v>
      </c>
      <c r="U97" s="14">
        <f t="shared" si="30"/>
        <v>0.8321602314787621</v>
      </c>
      <c r="V97" s="15">
        <f t="shared" si="31"/>
        <v>9.148354000000381</v>
      </c>
      <c r="W97" s="14">
        <f t="shared" si="32"/>
        <v>0.0031754636743066555</v>
      </c>
      <c r="X97" s="21">
        <f t="shared" si="33"/>
        <v>0.02855714523914077</v>
      </c>
      <c r="Y97" s="20">
        <v>4196.880366</v>
      </c>
      <c r="Z97" s="15">
        <v>3490.9432290000004</v>
      </c>
      <c r="AA97" s="14">
        <f t="shared" si="34"/>
        <v>0.831794791502999</v>
      </c>
      <c r="AB97" s="15">
        <v>3483.64041</v>
      </c>
      <c r="AC97" s="14">
        <f t="shared" si="35"/>
        <v>0.8300547326108841</v>
      </c>
      <c r="AD97" s="15">
        <f t="shared" si="36"/>
        <v>-7.302819000000454</v>
      </c>
      <c r="AE97" s="14">
        <f t="shared" si="37"/>
        <v>-0.0017400588921148152</v>
      </c>
      <c r="AF97" s="14">
        <f t="shared" si="38"/>
        <v>0.02645164637126285</v>
      </c>
    </row>
    <row r="98" spans="1:32" ht="12.75">
      <c r="A98" s="27">
        <v>5109</v>
      </c>
      <c r="B98" s="20">
        <v>1436.6783</v>
      </c>
      <c r="C98" s="15">
        <v>537.7683000000001</v>
      </c>
      <c r="D98" s="14">
        <f t="shared" si="20"/>
        <v>0.37431365114932136</v>
      </c>
      <c r="E98" s="15">
        <v>480.9285</v>
      </c>
      <c r="F98" s="14">
        <f t="shared" si="21"/>
        <v>0.3347503056181749</v>
      </c>
      <c r="G98" s="15">
        <f t="shared" si="22"/>
        <v>-56.83980000000008</v>
      </c>
      <c r="H98" s="21">
        <f t="shared" si="23"/>
        <v>-0.03956334553114643</v>
      </c>
      <c r="I98" s="20">
        <v>186.447859</v>
      </c>
      <c r="J98" s="15">
        <v>91.60820700000001</v>
      </c>
      <c r="K98" s="14">
        <f t="shared" si="24"/>
        <v>0.4913341858218925</v>
      </c>
      <c r="L98" s="15">
        <v>85.53484499999999</v>
      </c>
      <c r="M98" s="14">
        <f t="shared" si="25"/>
        <v>0.4587601351861058</v>
      </c>
      <c r="N98" s="15">
        <f t="shared" si="26"/>
        <v>-6.073362000000017</v>
      </c>
      <c r="O98" s="14">
        <f t="shared" si="27"/>
        <v>-0.03257405063578667</v>
      </c>
      <c r="P98" s="21">
        <f t="shared" si="28"/>
        <v>0.12400982956793088</v>
      </c>
      <c r="Q98" s="20">
        <v>355.00032699999997</v>
      </c>
      <c r="R98" s="15">
        <v>152.56069599999998</v>
      </c>
      <c r="S98" s="14">
        <f t="shared" si="29"/>
        <v>0.42974804358419644</v>
      </c>
      <c r="T98" s="15">
        <v>140.299066</v>
      </c>
      <c r="U98" s="14">
        <f t="shared" si="30"/>
        <v>0.3952082725828025</v>
      </c>
      <c r="V98" s="15">
        <f t="shared" si="31"/>
        <v>-12.261629999999968</v>
      </c>
      <c r="W98" s="14">
        <f t="shared" si="32"/>
        <v>-0.03453977100139394</v>
      </c>
      <c r="X98" s="21">
        <f t="shared" si="33"/>
        <v>0.060457966964627574</v>
      </c>
      <c r="Y98" s="20">
        <v>511.35589</v>
      </c>
      <c r="Z98" s="15">
        <v>200.895848</v>
      </c>
      <c r="AA98" s="14">
        <f t="shared" si="34"/>
        <v>0.3928689429978014</v>
      </c>
      <c r="AB98" s="15">
        <v>181.61122600000004</v>
      </c>
      <c r="AC98" s="14">
        <f t="shared" si="35"/>
        <v>0.35515622201985403</v>
      </c>
      <c r="AD98" s="15">
        <f t="shared" si="36"/>
        <v>-19.284621999999956</v>
      </c>
      <c r="AE98" s="14">
        <f t="shared" si="37"/>
        <v>-0.03771272097794737</v>
      </c>
      <c r="AF98" s="14">
        <f t="shared" si="38"/>
        <v>0.020405916401679103</v>
      </c>
    </row>
    <row r="99" spans="1:32" ht="12.75">
      <c r="A99" s="27">
        <v>5110</v>
      </c>
      <c r="B99" s="20">
        <v>11603.000300000002</v>
      </c>
      <c r="C99" s="15">
        <v>7706.965</v>
      </c>
      <c r="D99" s="14">
        <f t="shared" si="20"/>
        <v>0.6642217358212081</v>
      </c>
      <c r="E99" s="15">
        <v>7472.826</v>
      </c>
      <c r="F99" s="14">
        <f t="shared" si="21"/>
        <v>0.6440425585441034</v>
      </c>
      <c r="G99" s="15">
        <f t="shared" si="22"/>
        <v>-234.13900000000012</v>
      </c>
      <c r="H99" s="21">
        <f t="shared" si="23"/>
        <v>-0.02017917727710472</v>
      </c>
      <c r="I99" s="20">
        <v>1367.9858109999998</v>
      </c>
      <c r="J99" s="15">
        <v>984.8814689999999</v>
      </c>
      <c r="K99" s="14">
        <f t="shared" si="24"/>
        <v>0.7199500616750184</v>
      </c>
      <c r="L99" s="15">
        <v>974.4964859999999</v>
      </c>
      <c r="M99" s="14">
        <f t="shared" si="25"/>
        <v>0.7123586210939142</v>
      </c>
      <c r="N99" s="15">
        <f t="shared" si="26"/>
        <v>-10.384983000000034</v>
      </c>
      <c r="O99" s="14">
        <f t="shared" si="27"/>
        <v>-0.00759144058110417</v>
      </c>
      <c r="P99" s="21">
        <f t="shared" si="28"/>
        <v>0.06831606254981082</v>
      </c>
      <c r="Q99" s="20">
        <v>2630.8274480000005</v>
      </c>
      <c r="R99" s="15">
        <v>1869.9078860000002</v>
      </c>
      <c r="S99" s="14">
        <f t="shared" si="29"/>
        <v>0.7107679705187567</v>
      </c>
      <c r="T99" s="15">
        <v>1834.017367</v>
      </c>
      <c r="U99" s="14">
        <f t="shared" si="30"/>
        <v>0.6971256774724055</v>
      </c>
      <c r="V99" s="15">
        <f t="shared" si="31"/>
        <v>-35.89051900000027</v>
      </c>
      <c r="W99" s="14">
        <f t="shared" si="32"/>
        <v>-0.013642293046351228</v>
      </c>
      <c r="X99" s="21">
        <f t="shared" si="33"/>
        <v>0.05308311892830209</v>
      </c>
      <c r="Y99" s="20">
        <v>3780.6826759999994</v>
      </c>
      <c r="Z99" s="15">
        <v>2657.0036299999997</v>
      </c>
      <c r="AA99" s="14">
        <f t="shared" si="34"/>
        <v>0.702784088933678</v>
      </c>
      <c r="AB99" s="15">
        <v>2591.9112349999996</v>
      </c>
      <c r="AC99" s="14">
        <f t="shared" si="35"/>
        <v>0.6855669880610736</v>
      </c>
      <c r="AD99" s="15">
        <f t="shared" si="36"/>
        <v>-65.09239500000012</v>
      </c>
      <c r="AE99" s="14">
        <f t="shared" si="37"/>
        <v>-0.01721710087260442</v>
      </c>
      <c r="AF99" s="14">
        <f t="shared" si="38"/>
        <v>0.04152442951697022</v>
      </c>
    </row>
    <row r="100" spans="1:32" ht="12.75">
      <c r="A100" s="27">
        <v>5111</v>
      </c>
      <c r="B100" s="20">
        <v>15586.338099999999</v>
      </c>
      <c r="C100" s="15">
        <v>9135.6755</v>
      </c>
      <c r="D100" s="14">
        <f t="shared" si="20"/>
        <v>0.5861335383196904</v>
      </c>
      <c r="E100" s="15">
        <v>8738.643900000001</v>
      </c>
      <c r="F100" s="14">
        <f t="shared" si="21"/>
        <v>0.5606604863781315</v>
      </c>
      <c r="G100" s="15">
        <f t="shared" si="22"/>
        <v>-397.03159999999843</v>
      </c>
      <c r="H100" s="21">
        <f t="shared" si="23"/>
        <v>-0.02547305194155891</v>
      </c>
      <c r="I100" s="20">
        <v>1228.6856240000002</v>
      </c>
      <c r="J100" s="15">
        <v>860.240381</v>
      </c>
      <c r="K100" s="14">
        <f t="shared" si="24"/>
        <v>0.7001305819787144</v>
      </c>
      <c r="L100" s="15">
        <v>889.846344</v>
      </c>
      <c r="M100" s="14">
        <f t="shared" si="25"/>
        <v>0.7242262191553076</v>
      </c>
      <c r="N100" s="15">
        <f t="shared" si="26"/>
        <v>29.605963000000088</v>
      </c>
      <c r="O100" s="14">
        <f t="shared" si="27"/>
        <v>0.024095637176593243</v>
      </c>
      <c r="P100" s="21">
        <f t="shared" si="28"/>
        <v>0.16356573277717612</v>
      </c>
      <c r="Q100" s="20">
        <v>2383.305358</v>
      </c>
      <c r="R100" s="15">
        <v>1677.033726</v>
      </c>
      <c r="S100" s="14">
        <f t="shared" si="29"/>
        <v>0.7036587738833925</v>
      </c>
      <c r="T100" s="15">
        <v>1693.6682640000001</v>
      </c>
      <c r="U100" s="14">
        <f t="shared" si="30"/>
        <v>0.7106383822429186</v>
      </c>
      <c r="V100" s="15">
        <f t="shared" si="31"/>
        <v>16.634538000000248</v>
      </c>
      <c r="W100" s="14">
        <f t="shared" si="32"/>
        <v>0.006979608359526157</v>
      </c>
      <c r="X100" s="21">
        <f t="shared" si="33"/>
        <v>0.14997789586478716</v>
      </c>
      <c r="Y100" s="20">
        <v>3470.542537</v>
      </c>
      <c r="Z100" s="15">
        <v>2428.488395</v>
      </c>
      <c r="AA100" s="14">
        <f t="shared" si="34"/>
        <v>0.6997431580536769</v>
      </c>
      <c r="AB100" s="15">
        <v>2414.5892710000003</v>
      </c>
      <c r="AC100" s="14">
        <f t="shared" si="35"/>
        <v>0.6957382729811504</v>
      </c>
      <c r="AD100" s="15">
        <f t="shared" si="36"/>
        <v>-13.899123999999574</v>
      </c>
      <c r="AE100" s="14">
        <f t="shared" si="37"/>
        <v>-0.004004885072526498</v>
      </c>
      <c r="AF100" s="14">
        <f t="shared" si="38"/>
        <v>0.13507778660301895</v>
      </c>
    </row>
    <row r="101" spans="1:32" ht="12.75">
      <c r="A101" s="27">
        <v>5112</v>
      </c>
      <c r="B101" s="20">
        <v>16359.065600000002</v>
      </c>
      <c r="C101" s="15">
        <v>8211.6371</v>
      </c>
      <c r="D101" s="14">
        <f t="shared" si="20"/>
        <v>0.5019624776124132</v>
      </c>
      <c r="E101" s="15">
        <v>7517.748299999999</v>
      </c>
      <c r="F101" s="14">
        <f t="shared" si="21"/>
        <v>0.45954631418557296</v>
      </c>
      <c r="G101" s="15">
        <f t="shared" si="22"/>
        <v>-693.8888000000006</v>
      </c>
      <c r="H101" s="21">
        <f t="shared" si="23"/>
        <v>-0.04241616342684024</v>
      </c>
      <c r="I101" s="20">
        <v>1460.646285</v>
      </c>
      <c r="J101" s="15">
        <v>863.5970739999999</v>
      </c>
      <c r="K101" s="14">
        <f t="shared" si="24"/>
        <v>0.5912431249568405</v>
      </c>
      <c r="L101" s="15">
        <v>828.736851</v>
      </c>
      <c r="M101" s="14">
        <f t="shared" si="25"/>
        <v>0.5673768245677632</v>
      </c>
      <c r="N101" s="15">
        <f t="shared" si="26"/>
        <v>-34.860222999999905</v>
      </c>
      <c r="O101" s="14">
        <f t="shared" si="27"/>
        <v>-0.023866300389077333</v>
      </c>
      <c r="P101" s="21">
        <f t="shared" si="28"/>
        <v>0.10783051038219021</v>
      </c>
      <c r="Q101" s="20">
        <v>2853.173358</v>
      </c>
      <c r="R101" s="15">
        <v>1635.636229</v>
      </c>
      <c r="S101" s="14">
        <f t="shared" si="29"/>
        <v>0.5732691371219512</v>
      </c>
      <c r="T101" s="15">
        <v>1570.414646</v>
      </c>
      <c r="U101" s="14">
        <f t="shared" si="30"/>
        <v>0.5504098240636943</v>
      </c>
      <c r="V101" s="15">
        <f t="shared" si="31"/>
        <v>-65.22158300000001</v>
      </c>
      <c r="W101" s="14">
        <f t="shared" si="32"/>
        <v>-0.022859313058256836</v>
      </c>
      <c r="X101" s="21">
        <f t="shared" si="33"/>
        <v>0.09086350987812136</v>
      </c>
      <c r="Y101" s="20">
        <v>4169.553355000001</v>
      </c>
      <c r="Z101" s="15">
        <v>2321.6188380000003</v>
      </c>
      <c r="AA101" s="14">
        <f t="shared" si="34"/>
        <v>0.5568027652688473</v>
      </c>
      <c r="AB101" s="15">
        <v>2217.786373</v>
      </c>
      <c r="AC101" s="14">
        <f t="shared" si="35"/>
        <v>0.5319002262773538</v>
      </c>
      <c r="AD101" s="15">
        <f t="shared" si="36"/>
        <v>-103.83246500000041</v>
      </c>
      <c r="AE101" s="14">
        <f t="shared" si="37"/>
        <v>-0.024902538991493528</v>
      </c>
      <c r="AF101" s="14">
        <f t="shared" si="38"/>
        <v>0.07235391209178083</v>
      </c>
    </row>
    <row r="102" spans="1:32" ht="12.75">
      <c r="A102" s="27">
        <v>5200</v>
      </c>
      <c r="B102" s="20">
        <v>46498.5057</v>
      </c>
      <c r="C102" s="15">
        <v>16057.0593</v>
      </c>
      <c r="D102" s="14">
        <f t="shared" si="20"/>
        <v>0.3453242003860782</v>
      </c>
      <c r="E102" s="15">
        <v>14208.2955</v>
      </c>
      <c r="F102" s="14">
        <f t="shared" si="21"/>
        <v>0.3055645614005183</v>
      </c>
      <c r="G102" s="15">
        <f t="shared" si="22"/>
        <v>-1848.7638000000006</v>
      </c>
      <c r="H102" s="21">
        <f t="shared" si="23"/>
        <v>-0.0397596389855599</v>
      </c>
      <c r="I102" s="20">
        <v>3232.1646340000007</v>
      </c>
      <c r="J102" s="15">
        <v>1699.9265209999999</v>
      </c>
      <c r="K102" s="14">
        <f t="shared" si="24"/>
        <v>0.5259405734219167</v>
      </c>
      <c r="L102" s="15">
        <v>1667.068381</v>
      </c>
      <c r="M102" s="14">
        <f t="shared" si="25"/>
        <v>0.5157745875515324</v>
      </c>
      <c r="N102" s="15">
        <f t="shared" si="26"/>
        <v>-32.85813999999982</v>
      </c>
      <c r="O102" s="14">
        <f t="shared" si="27"/>
        <v>-0.010165985870384309</v>
      </c>
      <c r="P102" s="21">
        <f aca="true" t="shared" si="39" ref="P102:P133">M102-F102</f>
        <v>0.21021002615101408</v>
      </c>
      <c r="Q102" s="20">
        <v>6200.567072999999</v>
      </c>
      <c r="R102" s="15">
        <v>3084.0286389999997</v>
      </c>
      <c r="S102" s="14">
        <f t="shared" si="29"/>
        <v>0.49737848211161506</v>
      </c>
      <c r="T102" s="15">
        <v>2957.0719450000006</v>
      </c>
      <c r="U102" s="14">
        <f t="shared" si="30"/>
        <v>0.4769034686966608</v>
      </c>
      <c r="V102" s="15">
        <f t="shared" si="31"/>
        <v>-126.95669399999906</v>
      </c>
      <c r="W102" s="14">
        <f t="shared" si="32"/>
        <v>-0.02047501341495428</v>
      </c>
      <c r="X102" s="21">
        <f t="shared" si="33"/>
        <v>0.17133890729614248</v>
      </c>
      <c r="Y102" s="20">
        <v>9023.47966</v>
      </c>
      <c r="Z102" s="15">
        <v>4225.199390000001</v>
      </c>
      <c r="AA102" s="14">
        <f t="shared" si="34"/>
        <v>0.46824501735508983</v>
      </c>
      <c r="AB102" s="15">
        <v>3975.898899</v>
      </c>
      <c r="AC102" s="14">
        <f t="shared" si="35"/>
        <v>0.44061704007874936</v>
      </c>
      <c r="AD102" s="15">
        <f t="shared" si="36"/>
        <v>-249.30049100000087</v>
      </c>
      <c r="AE102" s="14">
        <f t="shared" si="37"/>
        <v>-0.027627977276340476</v>
      </c>
      <c r="AF102" s="14">
        <f t="shared" si="38"/>
        <v>0.13505247867823106</v>
      </c>
    </row>
    <row r="103" spans="1:32" ht="12.75">
      <c r="A103" s="27">
        <v>5201</v>
      </c>
      <c r="B103" s="20">
        <v>9439.7054</v>
      </c>
      <c r="C103" s="15">
        <v>6341.877199999999</v>
      </c>
      <c r="D103" s="14">
        <f t="shared" si="20"/>
        <v>0.671829991643595</v>
      </c>
      <c r="E103" s="15">
        <v>5750.2999</v>
      </c>
      <c r="F103" s="14">
        <f t="shared" si="21"/>
        <v>0.6091609490270744</v>
      </c>
      <c r="G103" s="15">
        <f t="shared" si="22"/>
        <v>-591.577299999999</v>
      </c>
      <c r="H103" s="21">
        <f t="shared" si="23"/>
        <v>-0.06266904261652062</v>
      </c>
      <c r="I103" s="20">
        <v>802.416304</v>
      </c>
      <c r="J103" s="15">
        <v>633.160138</v>
      </c>
      <c r="K103" s="14">
        <f t="shared" si="24"/>
        <v>0.7890668906448342</v>
      </c>
      <c r="L103" s="15">
        <v>580.222156</v>
      </c>
      <c r="M103" s="14">
        <f t="shared" si="25"/>
        <v>0.7230936773188996</v>
      </c>
      <c r="N103" s="15">
        <f t="shared" si="26"/>
        <v>-52.93798199999992</v>
      </c>
      <c r="O103" s="14">
        <f t="shared" si="27"/>
        <v>-0.06597321332593453</v>
      </c>
      <c r="P103" s="21">
        <f t="shared" si="39"/>
        <v>0.11393272829182521</v>
      </c>
      <c r="Q103" s="20">
        <v>1566.026362</v>
      </c>
      <c r="R103" s="15">
        <v>1239.9396000000002</v>
      </c>
      <c r="S103" s="14">
        <f t="shared" si="29"/>
        <v>0.7917744107554174</v>
      </c>
      <c r="T103" s="15">
        <v>1135.062325</v>
      </c>
      <c r="U103" s="14">
        <f t="shared" si="30"/>
        <v>0.7248040981573208</v>
      </c>
      <c r="V103" s="15">
        <f t="shared" si="31"/>
        <v>-104.87727500000005</v>
      </c>
      <c r="W103" s="14">
        <f t="shared" si="32"/>
        <v>-0.0669703125980966</v>
      </c>
      <c r="X103" s="21">
        <f t="shared" si="33"/>
        <v>0.11564314913024643</v>
      </c>
      <c r="Y103" s="20">
        <v>2280.513004</v>
      </c>
      <c r="Z103" s="15">
        <v>1795.045653</v>
      </c>
      <c r="AA103" s="14">
        <f t="shared" si="34"/>
        <v>0.7871236208044003</v>
      </c>
      <c r="AB103" s="15">
        <v>1631.8808330000002</v>
      </c>
      <c r="AC103" s="14">
        <f t="shared" si="35"/>
        <v>0.7155762015553937</v>
      </c>
      <c r="AD103" s="15">
        <f t="shared" si="36"/>
        <v>-163.16481999999974</v>
      </c>
      <c r="AE103" s="14">
        <f t="shared" si="37"/>
        <v>-0.07154741924900665</v>
      </c>
      <c r="AF103" s="14">
        <f t="shared" si="38"/>
        <v>0.10641525252831929</v>
      </c>
    </row>
    <row r="104" spans="1:32" ht="12.75">
      <c r="A104" s="27">
        <v>5202</v>
      </c>
      <c r="B104" s="20">
        <v>12966.487000000003</v>
      </c>
      <c r="C104" s="15">
        <v>8452.225100000001</v>
      </c>
      <c r="D104" s="14">
        <f t="shared" si="20"/>
        <v>0.6518515847815989</v>
      </c>
      <c r="E104" s="15">
        <v>7751.459599999999</v>
      </c>
      <c r="F104" s="14">
        <f t="shared" si="21"/>
        <v>0.5978072241155216</v>
      </c>
      <c r="G104" s="15">
        <f t="shared" si="22"/>
        <v>-700.7655000000022</v>
      </c>
      <c r="H104" s="21">
        <f t="shared" si="23"/>
        <v>-0.05404436066607732</v>
      </c>
      <c r="I104" s="20">
        <v>1083.642375</v>
      </c>
      <c r="J104" s="15">
        <v>824.731963</v>
      </c>
      <c r="K104" s="14">
        <f t="shared" si="24"/>
        <v>0.7610739317941494</v>
      </c>
      <c r="L104" s="15">
        <v>787.846313</v>
      </c>
      <c r="M104" s="14">
        <f t="shared" si="25"/>
        <v>0.7270353496466028</v>
      </c>
      <c r="N104" s="15">
        <f t="shared" si="26"/>
        <v>-36.88564999999994</v>
      </c>
      <c r="O104" s="14">
        <f t="shared" si="27"/>
        <v>-0.034038582147546625</v>
      </c>
      <c r="P104" s="21">
        <f t="shared" si="39"/>
        <v>0.1292281255310812</v>
      </c>
      <c r="Q104" s="20">
        <v>2128.565167</v>
      </c>
      <c r="R104" s="15">
        <v>1576.6973600000001</v>
      </c>
      <c r="S104" s="14">
        <f t="shared" si="29"/>
        <v>0.7407324823520426</v>
      </c>
      <c r="T104" s="15">
        <v>1491.8098</v>
      </c>
      <c r="U104" s="14">
        <f t="shared" si="30"/>
        <v>0.7008523032924365</v>
      </c>
      <c r="V104" s="15">
        <f t="shared" si="31"/>
        <v>-84.88756000000012</v>
      </c>
      <c r="W104" s="14">
        <f t="shared" si="32"/>
        <v>-0.03988017905960606</v>
      </c>
      <c r="X104" s="21">
        <f t="shared" si="33"/>
        <v>0.10304507917691497</v>
      </c>
      <c r="Y104" s="20">
        <v>3136.6391339999996</v>
      </c>
      <c r="Z104" s="15">
        <v>2250.139251</v>
      </c>
      <c r="AA104" s="14">
        <f t="shared" si="34"/>
        <v>0.7173726893251215</v>
      </c>
      <c r="AB104" s="15">
        <v>2106.993939</v>
      </c>
      <c r="AC104" s="14">
        <f t="shared" si="35"/>
        <v>0.67173616376872</v>
      </c>
      <c r="AD104" s="15">
        <f t="shared" si="36"/>
        <v>-143.1453120000001</v>
      </c>
      <c r="AE104" s="14">
        <f t="shared" si="37"/>
        <v>-0.04563652555640152</v>
      </c>
      <c r="AF104" s="14">
        <f t="shared" si="38"/>
        <v>0.07392893965319847</v>
      </c>
    </row>
    <row r="105" spans="1:32" ht="12.75">
      <c r="A105" s="27">
        <v>5203</v>
      </c>
      <c r="B105" s="20">
        <v>3993.2425000000003</v>
      </c>
      <c r="C105" s="15">
        <v>1917.5417</v>
      </c>
      <c r="D105" s="14">
        <f t="shared" si="20"/>
        <v>0.4801966572278042</v>
      </c>
      <c r="E105" s="15">
        <v>1781.974</v>
      </c>
      <c r="F105" s="14">
        <f t="shared" si="21"/>
        <v>0.4462473791661788</v>
      </c>
      <c r="G105" s="15">
        <f t="shared" si="22"/>
        <v>-135.56770000000006</v>
      </c>
      <c r="H105" s="21">
        <f t="shared" si="23"/>
        <v>-0.0339492780616254</v>
      </c>
      <c r="I105" s="20">
        <v>263.900379</v>
      </c>
      <c r="J105" s="15">
        <v>173.55049799999998</v>
      </c>
      <c r="K105" s="14">
        <f t="shared" si="24"/>
        <v>0.6576364105941659</v>
      </c>
      <c r="L105" s="15">
        <v>170.983802</v>
      </c>
      <c r="M105" s="14">
        <f t="shared" si="25"/>
        <v>0.6479104071313213</v>
      </c>
      <c r="N105" s="15">
        <f t="shared" si="26"/>
        <v>-2.566695999999979</v>
      </c>
      <c r="O105" s="14">
        <f t="shared" si="27"/>
        <v>-0.009726003462844579</v>
      </c>
      <c r="P105" s="21">
        <f t="shared" si="39"/>
        <v>0.20166302796514252</v>
      </c>
      <c r="Q105" s="20">
        <v>518.1020779999999</v>
      </c>
      <c r="R105" s="15">
        <v>319.41626999999994</v>
      </c>
      <c r="S105" s="14">
        <f t="shared" si="29"/>
        <v>0.6165122348727581</v>
      </c>
      <c r="T105" s="15">
        <v>311.97174</v>
      </c>
      <c r="U105" s="14">
        <f t="shared" si="30"/>
        <v>0.6021433868867827</v>
      </c>
      <c r="V105" s="15">
        <f t="shared" si="31"/>
        <v>-7.444529999999929</v>
      </c>
      <c r="W105" s="14">
        <f t="shared" si="32"/>
        <v>-0.014368847985975375</v>
      </c>
      <c r="X105" s="21">
        <f t="shared" si="33"/>
        <v>0.1558960077206039</v>
      </c>
      <c r="Y105" s="20">
        <v>763.3337610000001</v>
      </c>
      <c r="Z105" s="15">
        <v>442.30525300000005</v>
      </c>
      <c r="AA105" s="14">
        <f t="shared" si="34"/>
        <v>0.5794388714322829</v>
      </c>
      <c r="AB105" s="15">
        <v>428.89509</v>
      </c>
      <c r="AC105" s="14">
        <f t="shared" si="35"/>
        <v>0.5618709821482663</v>
      </c>
      <c r="AD105" s="15">
        <f t="shared" si="36"/>
        <v>-13.410163000000068</v>
      </c>
      <c r="AE105" s="14">
        <f t="shared" si="37"/>
        <v>-0.017567889284016647</v>
      </c>
      <c r="AF105" s="14">
        <f t="shared" si="38"/>
        <v>0.11562360298208746</v>
      </c>
    </row>
    <row r="106" spans="1:32" ht="12.75">
      <c r="A106" s="27">
        <v>5204</v>
      </c>
      <c r="B106" s="20">
        <v>3080.0926999999997</v>
      </c>
      <c r="C106" s="15">
        <v>1934.6218000000001</v>
      </c>
      <c r="D106" s="14">
        <f t="shared" si="20"/>
        <v>0.6281050567081959</v>
      </c>
      <c r="E106" s="15">
        <v>1880.8161999999998</v>
      </c>
      <c r="F106" s="14">
        <f t="shared" si="21"/>
        <v>0.6106362318251005</v>
      </c>
      <c r="G106" s="15">
        <f t="shared" si="22"/>
        <v>-53.80560000000037</v>
      </c>
      <c r="H106" s="21">
        <f t="shared" si="23"/>
        <v>-0.017468824883095424</v>
      </c>
      <c r="I106" s="20">
        <v>255.01041600000005</v>
      </c>
      <c r="J106" s="15">
        <v>187.29053800000003</v>
      </c>
      <c r="K106" s="14">
        <f t="shared" si="24"/>
        <v>0.7344426982151191</v>
      </c>
      <c r="L106" s="15">
        <v>195.50005899999996</v>
      </c>
      <c r="M106" s="14">
        <f t="shared" si="25"/>
        <v>0.766635583230451</v>
      </c>
      <c r="N106" s="15">
        <f t="shared" si="26"/>
        <v>8.209520999999938</v>
      </c>
      <c r="O106" s="14">
        <f t="shared" si="27"/>
        <v>0.03219288501533191</v>
      </c>
      <c r="P106" s="21">
        <f t="shared" si="39"/>
        <v>0.15599935140535048</v>
      </c>
      <c r="Q106" s="20">
        <v>498.40955</v>
      </c>
      <c r="R106" s="15">
        <v>384.98924</v>
      </c>
      <c r="S106" s="14">
        <f t="shared" si="29"/>
        <v>0.7724355201460325</v>
      </c>
      <c r="T106" s="15">
        <v>397.668036</v>
      </c>
      <c r="U106" s="14">
        <f t="shared" si="30"/>
        <v>0.7978740295004378</v>
      </c>
      <c r="V106" s="15">
        <f t="shared" si="31"/>
        <v>12.678795999999977</v>
      </c>
      <c r="W106" s="14">
        <f t="shared" si="32"/>
        <v>0.025438509354405392</v>
      </c>
      <c r="X106" s="21">
        <f t="shared" si="33"/>
        <v>0.18723779767533733</v>
      </c>
      <c r="Y106" s="20">
        <v>727.968192</v>
      </c>
      <c r="Z106" s="15">
        <v>573.835913</v>
      </c>
      <c r="AA106" s="14">
        <f t="shared" si="34"/>
        <v>0.7882705855917397</v>
      </c>
      <c r="AB106" s="15">
        <v>583.6124970000001</v>
      </c>
      <c r="AC106" s="14">
        <f t="shared" si="35"/>
        <v>0.801700546004076</v>
      </c>
      <c r="AD106" s="15">
        <f t="shared" si="36"/>
        <v>9.77658400000007</v>
      </c>
      <c r="AE106" s="14">
        <f t="shared" si="37"/>
        <v>0.01342996041233635</v>
      </c>
      <c r="AF106" s="14">
        <f t="shared" si="38"/>
        <v>0.19106431417897551</v>
      </c>
    </row>
    <row r="107" spans="1:32" ht="12.75">
      <c r="A107" s="27">
        <v>5205</v>
      </c>
      <c r="B107" s="20">
        <v>3377.1522</v>
      </c>
      <c r="C107" s="15">
        <v>1537.2322</v>
      </c>
      <c r="D107" s="14">
        <f t="shared" si="20"/>
        <v>0.4551859403908417</v>
      </c>
      <c r="E107" s="15">
        <v>1372.4759</v>
      </c>
      <c r="F107" s="14">
        <f t="shared" si="21"/>
        <v>0.4064003689262213</v>
      </c>
      <c r="G107" s="15">
        <f t="shared" si="22"/>
        <v>-164.7563</v>
      </c>
      <c r="H107" s="21">
        <f t="shared" si="23"/>
        <v>-0.048785571464620425</v>
      </c>
      <c r="I107" s="20">
        <v>180.883258</v>
      </c>
      <c r="J107" s="15">
        <v>64.535475</v>
      </c>
      <c r="K107" s="14">
        <f t="shared" si="24"/>
        <v>0.3567797026300798</v>
      </c>
      <c r="L107" s="15">
        <v>60.169035</v>
      </c>
      <c r="M107" s="14">
        <f t="shared" si="25"/>
        <v>0.33264015512148726</v>
      </c>
      <c r="N107" s="15">
        <f t="shared" si="26"/>
        <v>-4.366440000000004</v>
      </c>
      <c r="O107" s="14">
        <f t="shared" si="27"/>
        <v>-0.02413954750859254</v>
      </c>
      <c r="P107" s="21">
        <f t="shared" si="39"/>
        <v>-0.07376021380473402</v>
      </c>
      <c r="Q107" s="20">
        <v>359.614449</v>
      </c>
      <c r="R107" s="15">
        <v>123.242563</v>
      </c>
      <c r="S107" s="14">
        <f t="shared" si="29"/>
        <v>0.3427074839253748</v>
      </c>
      <c r="T107" s="15">
        <v>114.174491</v>
      </c>
      <c r="U107" s="14">
        <f t="shared" si="30"/>
        <v>0.31749138922946896</v>
      </c>
      <c r="V107" s="15">
        <f t="shared" si="31"/>
        <v>-9.068072</v>
      </c>
      <c r="W107" s="14">
        <f t="shared" si="32"/>
        <v>-0.025216094695905855</v>
      </c>
      <c r="X107" s="21">
        <f t="shared" si="33"/>
        <v>-0.08890897969675232</v>
      </c>
      <c r="Y107" s="20">
        <v>535.3177139999999</v>
      </c>
      <c r="Z107" s="15">
        <v>182.39541499999999</v>
      </c>
      <c r="AA107" s="14">
        <f t="shared" si="34"/>
        <v>0.3407236678889352</v>
      </c>
      <c r="AB107" s="15">
        <v>166.52964000000003</v>
      </c>
      <c r="AC107" s="14">
        <f t="shared" si="35"/>
        <v>0.3110856144767891</v>
      </c>
      <c r="AD107" s="15">
        <f t="shared" si="36"/>
        <v>-15.865774999999957</v>
      </c>
      <c r="AE107" s="14">
        <f t="shared" si="37"/>
        <v>-0.029638053412146093</v>
      </c>
      <c r="AF107" s="14">
        <f t="shared" si="38"/>
        <v>-0.09531475444943216</v>
      </c>
    </row>
    <row r="108" spans="1:32" ht="12.75">
      <c r="A108" s="27">
        <v>5206</v>
      </c>
      <c r="B108" s="20">
        <v>7751.280599999999</v>
      </c>
      <c r="C108" s="15">
        <v>2249.2341</v>
      </c>
      <c r="D108" s="14">
        <f t="shared" si="20"/>
        <v>0.2901758065628537</v>
      </c>
      <c r="E108" s="15">
        <v>2072.5671</v>
      </c>
      <c r="F108" s="14">
        <f t="shared" si="21"/>
        <v>0.2673838307440451</v>
      </c>
      <c r="G108" s="15">
        <f t="shared" si="22"/>
        <v>-176.66699999999992</v>
      </c>
      <c r="H108" s="21">
        <f t="shared" si="23"/>
        <v>-0.022791975818808596</v>
      </c>
      <c r="I108" s="20">
        <v>531.761468</v>
      </c>
      <c r="J108" s="15">
        <v>166.379178</v>
      </c>
      <c r="K108" s="14">
        <f t="shared" si="24"/>
        <v>0.3128831026922018</v>
      </c>
      <c r="L108" s="15">
        <v>175.437253</v>
      </c>
      <c r="M108" s="14">
        <f t="shared" si="25"/>
        <v>0.32991719700909206</v>
      </c>
      <c r="N108" s="15">
        <f t="shared" si="26"/>
        <v>9.058075000000002</v>
      </c>
      <c r="O108" s="14">
        <f t="shared" si="27"/>
        <v>0.017034094316890236</v>
      </c>
      <c r="P108" s="21">
        <f t="shared" si="39"/>
        <v>0.06253336626504696</v>
      </c>
      <c r="Q108" s="20">
        <v>1048.568763</v>
      </c>
      <c r="R108" s="15">
        <v>318.45482699999997</v>
      </c>
      <c r="S108" s="14">
        <f t="shared" si="29"/>
        <v>0.3037042855338234</v>
      </c>
      <c r="T108" s="15">
        <v>329.740778</v>
      </c>
      <c r="U108" s="14">
        <f t="shared" si="30"/>
        <v>0.3144674814235335</v>
      </c>
      <c r="V108" s="15">
        <f t="shared" si="31"/>
        <v>11.285951000000011</v>
      </c>
      <c r="W108" s="14">
        <f t="shared" si="32"/>
        <v>0.010763195889710087</v>
      </c>
      <c r="X108" s="21">
        <f t="shared" si="33"/>
        <v>0.04708365067948839</v>
      </c>
      <c r="Y108" s="20">
        <v>1548.0013190000002</v>
      </c>
      <c r="Z108" s="15">
        <v>453.17940699999997</v>
      </c>
      <c r="AA108" s="14">
        <f t="shared" si="34"/>
        <v>0.2927513054657804</v>
      </c>
      <c r="AB108" s="15">
        <v>464.35848000000004</v>
      </c>
      <c r="AC108" s="14">
        <f t="shared" si="35"/>
        <v>0.29997292269749026</v>
      </c>
      <c r="AD108" s="15">
        <f t="shared" si="36"/>
        <v>11.179073000000074</v>
      </c>
      <c r="AE108" s="14">
        <f t="shared" si="37"/>
        <v>0.007221617231709887</v>
      </c>
      <c r="AF108" s="14">
        <f t="shared" si="38"/>
        <v>0.03258909195344517</v>
      </c>
    </row>
    <row r="109" spans="1:32" ht="12.75">
      <c r="A109" s="27">
        <v>5207</v>
      </c>
      <c r="B109" s="20">
        <v>4894.6864000000005</v>
      </c>
      <c r="C109" s="15">
        <v>1195.9998</v>
      </c>
      <c r="D109" s="14">
        <f t="shared" si="20"/>
        <v>0.24434656324458293</v>
      </c>
      <c r="E109" s="15">
        <v>1083.6455999999998</v>
      </c>
      <c r="F109" s="14">
        <f t="shared" si="21"/>
        <v>0.22139224282070447</v>
      </c>
      <c r="G109" s="15">
        <f t="shared" si="22"/>
        <v>-112.35420000000022</v>
      </c>
      <c r="H109" s="21">
        <f t="shared" si="23"/>
        <v>-0.02295432042387846</v>
      </c>
      <c r="I109" s="20">
        <v>422.075109</v>
      </c>
      <c r="J109" s="15">
        <v>183.816248</v>
      </c>
      <c r="K109" s="14">
        <f t="shared" si="24"/>
        <v>0.43550601322003096</v>
      </c>
      <c r="L109" s="15">
        <v>184.791609</v>
      </c>
      <c r="M109" s="14">
        <f t="shared" si="25"/>
        <v>0.4378168839139007</v>
      </c>
      <c r="N109" s="15">
        <f t="shared" si="26"/>
        <v>0.9753609999999924</v>
      </c>
      <c r="O109" s="14">
        <f t="shared" si="27"/>
        <v>0.00231087069386976</v>
      </c>
      <c r="P109" s="21">
        <f t="shared" si="39"/>
        <v>0.21642464109319626</v>
      </c>
      <c r="Q109" s="20">
        <v>822.321195</v>
      </c>
      <c r="R109" s="15">
        <v>325.55627599999997</v>
      </c>
      <c r="S109" s="14">
        <f t="shared" si="29"/>
        <v>0.3958991668699479</v>
      </c>
      <c r="T109" s="15">
        <v>318.75274900000005</v>
      </c>
      <c r="U109" s="14">
        <f t="shared" si="30"/>
        <v>0.3876256029129835</v>
      </c>
      <c r="V109" s="15">
        <f t="shared" si="31"/>
        <v>-6.803526999999917</v>
      </c>
      <c r="W109" s="14">
        <f t="shared" si="32"/>
        <v>-0.008273563956964436</v>
      </c>
      <c r="X109" s="21">
        <f t="shared" si="33"/>
        <v>0.16623336009227901</v>
      </c>
      <c r="Y109" s="20">
        <v>1209.304667</v>
      </c>
      <c r="Z109" s="15">
        <v>433.43108500000005</v>
      </c>
      <c r="AA109" s="14">
        <f t="shared" si="34"/>
        <v>0.35841347249179184</v>
      </c>
      <c r="AB109" s="15">
        <v>416.93367199999994</v>
      </c>
      <c r="AC109" s="14">
        <f t="shared" si="35"/>
        <v>0.3447714073859602</v>
      </c>
      <c r="AD109" s="15">
        <f t="shared" si="36"/>
        <v>-16.49741300000011</v>
      </c>
      <c r="AE109" s="14">
        <f t="shared" si="37"/>
        <v>-0.013642065105831658</v>
      </c>
      <c r="AF109" s="14">
        <f t="shared" si="38"/>
        <v>0.12337916456525572</v>
      </c>
    </row>
    <row r="110" spans="1:32" ht="12.75">
      <c r="A110" s="27">
        <v>5208</v>
      </c>
      <c r="B110" s="20">
        <v>13947.1817</v>
      </c>
      <c r="C110" s="15">
        <v>6099.4345</v>
      </c>
      <c r="D110" s="14">
        <f t="shared" si="20"/>
        <v>0.43732379997601956</v>
      </c>
      <c r="E110" s="15">
        <v>5631.906</v>
      </c>
      <c r="F110" s="14">
        <f t="shared" si="21"/>
        <v>0.40380243988647546</v>
      </c>
      <c r="G110" s="15">
        <f t="shared" si="22"/>
        <v>-467.52850000000035</v>
      </c>
      <c r="H110" s="21">
        <f t="shared" si="23"/>
        <v>-0.033521360089544094</v>
      </c>
      <c r="I110" s="20">
        <v>1142.2032770000003</v>
      </c>
      <c r="J110" s="15">
        <v>677.7205789999999</v>
      </c>
      <c r="K110" s="14">
        <f t="shared" si="24"/>
        <v>0.5933449786451626</v>
      </c>
      <c r="L110" s="15">
        <v>662.1465099999999</v>
      </c>
      <c r="M110" s="14">
        <f t="shared" si="25"/>
        <v>0.5797098671780467</v>
      </c>
      <c r="N110" s="15">
        <f t="shared" si="26"/>
        <v>-15.574069000000009</v>
      </c>
      <c r="O110" s="14">
        <f t="shared" si="27"/>
        <v>-0.013635111467115824</v>
      </c>
      <c r="P110" s="21">
        <f t="shared" si="39"/>
        <v>0.17590742729157127</v>
      </c>
      <c r="Q110" s="20">
        <v>2236.776241</v>
      </c>
      <c r="R110" s="15">
        <v>1270.000993</v>
      </c>
      <c r="S110" s="14">
        <f t="shared" si="29"/>
        <v>0.5677818682624322</v>
      </c>
      <c r="T110" s="15">
        <v>1228.00299</v>
      </c>
      <c r="U110" s="14">
        <f t="shared" si="30"/>
        <v>0.5490057375837443</v>
      </c>
      <c r="V110" s="15">
        <f t="shared" si="31"/>
        <v>-41.99800300000015</v>
      </c>
      <c r="W110" s="14">
        <f t="shared" si="32"/>
        <v>-0.018776130678687886</v>
      </c>
      <c r="X110" s="21">
        <f t="shared" si="33"/>
        <v>0.1452032976972688</v>
      </c>
      <c r="Y110" s="20">
        <v>3294.2290270000003</v>
      </c>
      <c r="Z110" s="15">
        <v>1789.2190500000002</v>
      </c>
      <c r="AA110" s="14">
        <f t="shared" si="34"/>
        <v>0.5431374185994021</v>
      </c>
      <c r="AB110" s="15">
        <v>1718.5747650000003</v>
      </c>
      <c r="AC110" s="14">
        <f t="shared" si="35"/>
        <v>0.5216925571702213</v>
      </c>
      <c r="AD110" s="15">
        <f t="shared" si="36"/>
        <v>-70.64428499999985</v>
      </c>
      <c r="AE110" s="14">
        <f t="shared" si="37"/>
        <v>-0.021444861429180784</v>
      </c>
      <c r="AF110" s="14">
        <f t="shared" si="38"/>
        <v>0.11789011728374588</v>
      </c>
    </row>
    <row r="111" spans="1:32" ht="12.75">
      <c r="A111" s="27">
        <v>5301</v>
      </c>
      <c r="B111" s="20">
        <v>8298.5698</v>
      </c>
      <c r="C111" s="15">
        <v>5563.5222</v>
      </c>
      <c r="D111" s="14">
        <f t="shared" si="20"/>
        <v>0.6704194016660558</v>
      </c>
      <c r="E111" s="15">
        <v>5257.4535</v>
      </c>
      <c r="F111" s="14">
        <f t="shared" si="21"/>
        <v>0.6335372994030851</v>
      </c>
      <c r="G111" s="15">
        <f t="shared" si="22"/>
        <v>-306.0687000000007</v>
      </c>
      <c r="H111" s="21">
        <f t="shared" si="23"/>
        <v>-0.03688210226297073</v>
      </c>
      <c r="I111" s="20">
        <v>743.789885</v>
      </c>
      <c r="J111" s="15">
        <v>605.92457</v>
      </c>
      <c r="K111" s="14">
        <f t="shared" si="24"/>
        <v>0.8146448106107278</v>
      </c>
      <c r="L111" s="15">
        <v>599.529174</v>
      </c>
      <c r="M111" s="14">
        <f t="shared" si="25"/>
        <v>0.8060464199509785</v>
      </c>
      <c r="N111" s="15">
        <f t="shared" si="26"/>
        <v>-6.395396000000005</v>
      </c>
      <c r="O111" s="14">
        <f t="shared" si="27"/>
        <v>-0.008598390659749322</v>
      </c>
      <c r="P111" s="21">
        <f t="shared" si="39"/>
        <v>0.17250912054789336</v>
      </c>
      <c r="Q111" s="20">
        <v>1427.755813</v>
      </c>
      <c r="R111" s="15">
        <v>1139.757655</v>
      </c>
      <c r="S111" s="14">
        <f t="shared" si="29"/>
        <v>0.7982861247156415</v>
      </c>
      <c r="T111" s="15">
        <v>1114.215634</v>
      </c>
      <c r="U111" s="14">
        <f t="shared" si="30"/>
        <v>0.7803964962739744</v>
      </c>
      <c r="V111" s="15">
        <f t="shared" si="31"/>
        <v>-25.542021000000204</v>
      </c>
      <c r="W111" s="14">
        <f t="shared" si="32"/>
        <v>-0.017889628441667083</v>
      </c>
      <c r="X111" s="21">
        <f t="shared" si="33"/>
        <v>0.14685919687088933</v>
      </c>
      <c r="Y111" s="20">
        <v>2084.7804490000003</v>
      </c>
      <c r="Z111" s="15">
        <v>1626.209655</v>
      </c>
      <c r="AA111" s="14">
        <f t="shared" si="34"/>
        <v>0.7800388073382205</v>
      </c>
      <c r="AB111" s="15">
        <v>1576.074198</v>
      </c>
      <c r="AC111" s="14">
        <f t="shared" si="35"/>
        <v>0.7559904923110682</v>
      </c>
      <c r="AD111" s="15">
        <f t="shared" si="36"/>
        <v>-50.13545700000009</v>
      </c>
      <c r="AE111" s="14">
        <f t="shared" si="37"/>
        <v>-0.024048315027152323</v>
      </c>
      <c r="AF111" s="14">
        <f t="shared" si="38"/>
        <v>0.12245319290798307</v>
      </c>
    </row>
    <row r="112" spans="1:32" ht="12.75">
      <c r="A112" s="27">
        <v>5302</v>
      </c>
      <c r="B112" s="20">
        <v>16286.448799999998</v>
      </c>
      <c r="C112" s="15">
        <v>7228.452499999999</v>
      </c>
      <c r="D112" s="14">
        <f t="shared" si="20"/>
        <v>0.4438323288745426</v>
      </c>
      <c r="E112" s="15">
        <v>6749.9701</v>
      </c>
      <c r="F112" s="14">
        <f t="shared" si="21"/>
        <v>0.414453155681182</v>
      </c>
      <c r="G112" s="15">
        <f t="shared" si="22"/>
        <v>-478.48239999999987</v>
      </c>
      <c r="H112" s="21">
        <f t="shared" si="23"/>
        <v>-0.029379173193360586</v>
      </c>
      <c r="I112" s="20">
        <v>1092.0437959999997</v>
      </c>
      <c r="J112" s="15">
        <v>641.347005</v>
      </c>
      <c r="K112" s="14">
        <f t="shared" si="24"/>
        <v>0.5872905531345559</v>
      </c>
      <c r="L112" s="15">
        <v>642.291662</v>
      </c>
      <c r="M112" s="14">
        <f t="shared" si="25"/>
        <v>0.5881555889540534</v>
      </c>
      <c r="N112" s="15">
        <f t="shared" si="26"/>
        <v>0.9446570000000065</v>
      </c>
      <c r="O112" s="14">
        <f t="shared" si="27"/>
        <v>0.0008650358194974839</v>
      </c>
      <c r="P112" s="21">
        <f t="shared" si="39"/>
        <v>0.17370243327287138</v>
      </c>
      <c r="Q112" s="20">
        <v>2129.4540220000004</v>
      </c>
      <c r="R112" s="15">
        <v>1211.912976</v>
      </c>
      <c r="S112" s="14">
        <f t="shared" si="29"/>
        <v>0.5691191091610242</v>
      </c>
      <c r="T112" s="15">
        <v>1182.122486</v>
      </c>
      <c r="U112" s="14">
        <f t="shared" si="30"/>
        <v>0.5551293776654267</v>
      </c>
      <c r="V112" s="15">
        <f t="shared" si="31"/>
        <v>-29.79049000000009</v>
      </c>
      <c r="W112" s="14">
        <f t="shared" si="32"/>
        <v>-0.013989731495597457</v>
      </c>
      <c r="X112" s="21">
        <f t="shared" si="33"/>
        <v>0.14067622198424468</v>
      </c>
      <c r="Y112" s="20">
        <v>3135.995523</v>
      </c>
      <c r="Z112" s="15">
        <v>1709.318682</v>
      </c>
      <c r="AA112" s="14">
        <f t="shared" si="34"/>
        <v>0.5450641333712134</v>
      </c>
      <c r="AB112" s="15">
        <v>1639.341376</v>
      </c>
      <c r="AC112" s="14">
        <f t="shared" si="35"/>
        <v>0.5227499095508116</v>
      </c>
      <c r="AD112" s="15">
        <f t="shared" si="36"/>
        <v>-69.977306</v>
      </c>
      <c r="AE112" s="14">
        <f t="shared" si="37"/>
        <v>-0.022314223820401824</v>
      </c>
      <c r="AF112" s="14">
        <f t="shared" si="38"/>
        <v>0.10829675386962956</v>
      </c>
    </row>
    <row r="113" spans="1:32" ht="12.75">
      <c r="A113" s="27">
        <v>5303</v>
      </c>
      <c r="B113" s="20">
        <v>3655.6435</v>
      </c>
      <c r="C113" s="15">
        <v>2662.3188000000005</v>
      </c>
      <c r="D113" s="14">
        <f t="shared" si="20"/>
        <v>0.7282763759649978</v>
      </c>
      <c r="E113" s="15">
        <v>2594.1162000000004</v>
      </c>
      <c r="F113" s="14">
        <f t="shared" si="21"/>
        <v>0.7096195786049707</v>
      </c>
      <c r="G113" s="15">
        <f t="shared" si="22"/>
        <v>-68.20260000000007</v>
      </c>
      <c r="H113" s="21">
        <f t="shared" si="23"/>
        <v>-0.018656797360027122</v>
      </c>
      <c r="I113" s="20">
        <v>276.96314299999995</v>
      </c>
      <c r="J113" s="15">
        <v>228.297548</v>
      </c>
      <c r="K113" s="14">
        <f t="shared" si="24"/>
        <v>0.8242885516359123</v>
      </c>
      <c r="L113" s="15">
        <v>230.404079</v>
      </c>
      <c r="M113" s="14">
        <f t="shared" si="25"/>
        <v>0.831894368703059</v>
      </c>
      <c r="N113" s="15">
        <f t="shared" si="26"/>
        <v>2.1065309999999897</v>
      </c>
      <c r="O113" s="14">
        <f t="shared" si="27"/>
        <v>0.007605817067146692</v>
      </c>
      <c r="P113" s="21">
        <f t="shared" si="39"/>
        <v>0.12227479009808828</v>
      </c>
      <c r="Q113" s="20">
        <v>549.2669619999999</v>
      </c>
      <c r="R113" s="15">
        <v>463.36506399999996</v>
      </c>
      <c r="S113" s="14">
        <f t="shared" si="29"/>
        <v>0.8436062899410287</v>
      </c>
      <c r="T113" s="15">
        <v>462.71008</v>
      </c>
      <c r="U113" s="14">
        <f t="shared" si="30"/>
        <v>0.842413820622257</v>
      </c>
      <c r="V113" s="15">
        <f t="shared" si="31"/>
        <v>-0.6549839999999563</v>
      </c>
      <c r="W113" s="14">
        <f t="shared" si="32"/>
        <v>-0.001192469318771705</v>
      </c>
      <c r="X113" s="21">
        <f t="shared" si="33"/>
        <v>0.1327942420172863</v>
      </c>
      <c r="Y113" s="20">
        <v>814.2861989999999</v>
      </c>
      <c r="Z113" s="15">
        <v>690.3259899999999</v>
      </c>
      <c r="AA113" s="14">
        <f t="shared" si="34"/>
        <v>0.8477682550039142</v>
      </c>
      <c r="AB113" s="15">
        <v>686.7577939999999</v>
      </c>
      <c r="AC113" s="14">
        <f t="shared" si="35"/>
        <v>0.8433862625246336</v>
      </c>
      <c r="AD113" s="15">
        <f t="shared" si="36"/>
        <v>-3.568196000000057</v>
      </c>
      <c r="AE113" s="14">
        <f t="shared" si="37"/>
        <v>-0.004381992479280616</v>
      </c>
      <c r="AF113" s="14">
        <f t="shared" si="38"/>
        <v>0.13376668391966284</v>
      </c>
    </row>
    <row r="114" spans="1:32" ht="12.75">
      <c r="A114" s="27">
        <v>5304</v>
      </c>
      <c r="B114" s="20">
        <v>6730.320900000001</v>
      </c>
      <c r="C114" s="15">
        <v>2637.4976</v>
      </c>
      <c r="D114" s="14">
        <f t="shared" si="20"/>
        <v>0.3918828892690689</v>
      </c>
      <c r="E114" s="15">
        <v>2477.0686000000005</v>
      </c>
      <c r="F114" s="14">
        <f t="shared" si="21"/>
        <v>0.36804613580906675</v>
      </c>
      <c r="G114" s="15">
        <f t="shared" si="22"/>
        <v>-160.42899999999963</v>
      </c>
      <c r="H114" s="21">
        <f t="shared" si="23"/>
        <v>-0.023836753460002136</v>
      </c>
      <c r="I114" s="20">
        <v>538.76066</v>
      </c>
      <c r="J114" s="15">
        <v>267.038542</v>
      </c>
      <c r="K114" s="14">
        <f t="shared" si="24"/>
        <v>0.49565337974008716</v>
      </c>
      <c r="L114" s="15">
        <v>267.80713399999996</v>
      </c>
      <c r="M114" s="14">
        <f t="shared" si="25"/>
        <v>0.4970799723944208</v>
      </c>
      <c r="N114" s="15">
        <f t="shared" si="26"/>
        <v>0.7685919999999555</v>
      </c>
      <c r="O114" s="14">
        <f t="shared" si="27"/>
        <v>0.0014265926543336471</v>
      </c>
      <c r="P114" s="21">
        <f t="shared" si="39"/>
        <v>0.12903383658535406</v>
      </c>
      <c r="Q114" s="20">
        <v>1052.622663</v>
      </c>
      <c r="R114" s="15">
        <v>506.44224599999995</v>
      </c>
      <c r="S114" s="14">
        <f t="shared" si="29"/>
        <v>0.48112420889421786</v>
      </c>
      <c r="T114" s="15">
        <v>499.87341999999995</v>
      </c>
      <c r="U114" s="14">
        <f t="shared" si="30"/>
        <v>0.4748837713367757</v>
      </c>
      <c r="V114" s="15">
        <f t="shared" si="31"/>
        <v>-6.568826000000001</v>
      </c>
      <c r="W114" s="14">
        <f t="shared" si="32"/>
        <v>-0.006240437557442191</v>
      </c>
      <c r="X114" s="21">
        <f t="shared" si="33"/>
        <v>0.10683763552770892</v>
      </c>
      <c r="Y114" s="20">
        <v>1543.091905</v>
      </c>
      <c r="Z114" s="15">
        <v>715.045973</v>
      </c>
      <c r="AA114" s="14">
        <f t="shared" si="34"/>
        <v>0.4633852142461988</v>
      </c>
      <c r="AB114" s="15">
        <v>695.774238</v>
      </c>
      <c r="AC114" s="14">
        <f t="shared" si="35"/>
        <v>0.45089617523461767</v>
      </c>
      <c r="AD114" s="15">
        <f t="shared" si="36"/>
        <v>-19.271735000000035</v>
      </c>
      <c r="AE114" s="14">
        <f t="shared" si="37"/>
        <v>-0.012489039011581105</v>
      </c>
      <c r="AF114" s="14">
        <f t="shared" si="38"/>
        <v>0.08285003942555091</v>
      </c>
    </row>
    <row r="115" spans="1:32" ht="12.75">
      <c r="A115" s="27">
        <v>5305</v>
      </c>
      <c r="B115" s="20">
        <v>11690.4362</v>
      </c>
      <c r="C115" s="15">
        <v>6306.0605000000005</v>
      </c>
      <c r="D115" s="14">
        <f t="shared" si="20"/>
        <v>0.5394204623433984</v>
      </c>
      <c r="E115" s="15">
        <v>6179.167199999999</v>
      </c>
      <c r="F115" s="14">
        <f t="shared" si="21"/>
        <v>0.5285660085121545</v>
      </c>
      <c r="G115" s="15">
        <f t="shared" si="22"/>
        <v>-126.89330000000155</v>
      </c>
      <c r="H115" s="21">
        <f t="shared" si="23"/>
        <v>-0.010854453831243838</v>
      </c>
      <c r="I115" s="20">
        <v>724.548727</v>
      </c>
      <c r="J115" s="15">
        <v>427.495018</v>
      </c>
      <c r="K115" s="14">
        <f t="shared" si="24"/>
        <v>0.5900155532258633</v>
      </c>
      <c r="L115" s="15">
        <v>422.19104400000003</v>
      </c>
      <c r="M115" s="14">
        <f t="shared" si="25"/>
        <v>0.5826951704795419</v>
      </c>
      <c r="N115" s="15">
        <f t="shared" si="26"/>
        <v>-5.303973999999982</v>
      </c>
      <c r="O115" s="14">
        <f t="shared" si="27"/>
        <v>-0.007320382746321408</v>
      </c>
      <c r="P115" s="21">
        <f t="shared" si="39"/>
        <v>0.054129161967387374</v>
      </c>
      <c r="Q115" s="20">
        <v>1402.729955</v>
      </c>
      <c r="R115" s="15">
        <v>828.1834</v>
      </c>
      <c r="S115" s="14">
        <f t="shared" si="29"/>
        <v>0.5904082942322281</v>
      </c>
      <c r="T115" s="15">
        <v>814.564514</v>
      </c>
      <c r="U115" s="14">
        <f t="shared" si="30"/>
        <v>0.5806994504512453</v>
      </c>
      <c r="V115" s="15">
        <f t="shared" si="31"/>
        <v>-13.618885999999975</v>
      </c>
      <c r="W115" s="14">
        <f t="shared" si="32"/>
        <v>-0.009708843780982801</v>
      </c>
      <c r="X115" s="21">
        <f t="shared" si="33"/>
        <v>0.05213344193909075</v>
      </c>
      <c r="Y115" s="20">
        <v>2054.4142620000002</v>
      </c>
      <c r="Z115" s="15">
        <v>1199.3897720000002</v>
      </c>
      <c r="AA115" s="14">
        <f t="shared" si="34"/>
        <v>0.583811061958058</v>
      </c>
      <c r="AB115" s="15">
        <v>1181.512797</v>
      </c>
      <c r="AC115" s="14">
        <f t="shared" si="35"/>
        <v>0.5751093237883684</v>
      </c>
      <c r="AD115" s="15">
        <f t="shared" si="36"/>
        <v>-17.87697500000013</v>
      </c>
      <c r="AE115" s="14">
        <f t="shared" si="37"/>
        <v>-0.008701738169689555</v>
      </c>
      <c r="AF115" s="14">
        <f t="shared" si="38"/>
        <v>0.046543315276213915</v>
      </c>
    </row>
    <row r="116" spans="1:32" ht="12.75">
      <c r="A116" s="27">
        <v>5306</v>
      </c>
      <c r="B116" s="20">
        <v>7797.3134</v>
      </c>
      <c r="C116" s="15">
        <v>2382.8001</v>
      </c>
      <c r="D116" s="14">
        <f t="shared" si="20"/>
        <v>0.3055924493172225</v>
      </c>
      <c r="E116" s="15">
        <v>2162.6629000000003</v>
      </c>
      <c r="F116" s="14">
        <f t="shared" si="21"/>
        <v>0.27736000710193337</v>
      </c>
      <c r="G116" s="15">
        <f t="shared" si="22"/>
        <v>-220.13719999999967</v>
      </c>
      <c r="H116" s="21">
        <f t="shared" si="23"/>
        <v>-0.028232442215289144</v>
      </c>
      <c r="I116" s="20">
        <v>800.4818429999999</v>
      </c>
      <c r="J116" s="15">
        <v>371.551177</v>
      </c>
      <c r="K116" s="14">
        <f t="shared" si="24"/>
        <v>0.4641594062989884</v>
      </c>
      <c r="L116" s="15">
        <v>348.19541399999997</v>
      </c>
      <c r="M116" s="14">
        <f t="shared" si="25"/>
        <v>0.43498227604395523</v>
      </c>
      <c r="N116" s="15">
        <f t="shared" si="26"/>
        <v>-23.355763000000024</v>
      </c>
      <c r="O116" s="14">
        <f t="shared" si="27"/>
        <v>-0.029177130255033157</v>
      </c>
      <c r="P116" s="21">
        <f t="shared" si="39"/>
        <v>0.15762226894202186</v>
      </c>
      <c r="Q116" s="20">
        <v>1556.4125840000002</v>
      </c>
      <c r="R116" s="15">
        <v>646.803444</v>
      </c>
      <c r="S116" s="14">
        <f t="shared" si="29"/>
        <v>0.41557325522112326</v>
      </c>
      <c r="T116" s="15">
        <v>603.140388</v>
      </c>
      <c r="U116" s="14">
        <f t="shared" si="30"/>
        <v>0.3875196038635987</v>
      </c>
      <c r="V116" s="15">
        <f t="shared" si="31"/>
        <v>-43.66305599999998</v>
      </c>
      <c r="W116" s="14">
        <f t="shared" si="32"/>
        <v>-0.02805365135752458</v>
      </c>
      <c r="X116" s="21">
        <f t="shared" si="33"/>
        <v>0.11015959676166531</v>
      </c>
      <c r="Y116" s="20">
        <v>2281.939093</v>
      </c>
      <c r="Z116" s="15">
        <v>864.7391560000001</v>
      </c>
      <c r="AA116" s="14">
        <f t="shared" si="34"/>
        <v>0.378949271105721</v>
      </c>
      <c r="AB116" s="15">
        <v>803.470072</v>
      </c>
      <c r="AC116" s="14">
        <f t="shared" si="35"/>
        <v>0.35209970084858877</v>
      </c>
      <c r="AD116" s="15">
        <f t="shared" si="36"/>
        <v>-61.269084000000134</v>
      </c>
      <c r="AE116" s="14">
        <f t="shared" si="37"/>
        <v>-0.02684957025713225</v>
      </c>
      <c r="AF116" s="14">
        <f t="shared" si="38"/>
        <v>0.0747396937466554</v>
      </c>
    </row>
    <row r="117" spans="1:32" ht="12.75">
      <c r="A117" s="27">
        <v>5307</v>
      </c>
      <c r="B117" s="20">
        <v>12782.29</v>
      </c>
      <c r="C117" s="15">
        <v>6332.1276</v>
      </c>
      <c r="D117" s="14">
        <f t="shared" si="20"/>
        <v>0.49538287740303183</v>
      </c>
      <c r="E117" s="15">
        <v>6007.1861</v>
      </c>
      <c r="F117" s="14">
        <f t="shared" si="21"/>
        <v>0.46996165006426854</v>
      </c>
      <c r="G117" s="15">
        <f t="shared" si="22"/>
        <v>-324.9414999999999</v>
      </c>
      <c r="H117" s="21">
        <f t="shared" si="23"/>
        <v>-0.025421227338763286</v>
      </c>
      <c r="I117" s="20">
        <v>1194.5227499999999</v>
      </c>
      <c r="J117" s="15">
        <v>776.4360159999999</v>
      </c>
      <c r="K117" s="14">
        <f t="shared" si="24"/>
        <v>0.6499968426721048</v>
      </c>
      <c r="L117" s="15">
        <v>760.5064629999999</v>
      </c>
      <c r="M117" s="14">
        <f t="shared" si="25"/>
        <v>0.6366613469689045</v>
      </c>
      <c r="N117" s="15">
        <f t="shared" si="26"/>
        <v>-15.929552999999942</v>
      </c>
      <c r="O117" s="14">
        <f t="shared" si="27"/>
        <v>-0.01333549570320025</v>
      </c>
      <c r="P117" s="21">
        <f t="shared" si="39"/>
        <v>0.16669969690463599</v>
      </c>
      <c r="Q117" s="20">
        <v>2343.926715</v>
      </c>
      <c r="R117" s="15">
        <v>1448.540102</v>
      </c>
      <c r="S117" s="14">
        <f t="shared" si="29"/>
        <v>0.6179971808546924</v>
      </c>
      <c r="T117" s="15">
        <v>1408.194485</v>
      </c>
      <c r="U117" s="14">
        <f t="shared" si="30"/>
        <v>0.6007843487546922</v>
      </c>
      <c r="V117" s="15">
        <f t="shared" si="31"/>
        <v>-40.34561699999995</v>
      </c>
      <c r="W117" s="14">
        <f t="shared" si="32"/>
        <v>-0.01721283210000013</v>
      </c>
      <c r="X117" s="21">
        <f t="shared" si="33"/>
        <v>0.13082269869042368</v>
      </c>
      <c r="Y117" s="20">
        <v>3433.8330629999996</v>
      </c>
      <c r="Z117" s="15">
        <v>2022.660619</v>
      </c>
      <c r="AA117" s="14">
        <f t="shared" si="34"/>
        <v>0.5890387161782653</v>
      </c>
      <c r="AB117" s="15">
        <v>1956.639987</v>
      </c>
      <c r="AC117" s="14">
        <f t="shared" si="35"/>
        <v>0.5698122043505993</v>
      </c>
      <c r="AD117" s="15">
        <f t="shared" si="36"/>
        <v>-66.02063199999998</v>
      </c>
      <c r="AE117" s="14">
        <f t="shared" si="37"/>
        <v>-0.019226511827665993</v>
      </c>
      <c r="AF117" s="14">
        <f t="shared" si="38"/>
        <v>0.09985055428633077</v>
      </c>
    </row>
    <row r="118" spans="1:32" ht="12.75">
      <c r="A118" s="27">
        <v>6000</v>
      </c>
      <c r="B118" s="20">
        <v>38735.01939999999</v>
      </c>
      <c r="C118" s="15">
        <v>20144.4052</v>
      </c>
      <c r="D118" s="14">
        <f t="shared" si="20"/>
        <v>0.5200566699600002</v>
      </c>
      <c r="E118" s="15">
        <v>18246.5963</v>
      </c>
      <c r="F118" s="14">
        <f t="shared" si="21"/>
        <v>0.4710620152677658</v>
      </c>
      <c r="G118" s="15">
        <f t="shared" si="22"/>
        <v>-1897.8089</v>
      </c>
      <c r="H118" s="21">
        <f t="shared" si="23"/>
        <v>-0.04899465469223441</v>
      </c>
      <c r="I118" s="20">
        <v>3296.0816570000006</v>
      </c>
      <c r="J118" s="15">
        <v>1910.7139059999997</v>
      </c>
      <c r="K118" s="14">
        <f t="shared" si="24"/>
        <v>0.5796925273201747</v>
      </c>
      <c r="L118" s="15">
        <v>1809.6112150000001</v>
      </c>
      <c r="M118" s="14">
        <f t="shared" si="25"/>
        <v>0.5490189271120961</v>
      </c>
      <c r="N118" s="15">
        <f t="shared" si="26"/>
        <v>-101.1026909999996</v>
      </c>
      <c r="O118" s="14">
        <f t="shared" si="27"/>
        <v>-0.030673600208078633</v>
      </c>
      <c r="P118" s="21">
        <f t="shared" si="39"/>
        <v>0.07795691184433029</v>
      </c>
      <c r="Q118" s="20">
        <v>6419.438351</v>
      </c>
      <c r="R118" s="15">
        <v>3761.382219</v>
      </c>
      <c r="S118" s="14">
        <f t="shared" si="29"/>
        <v>0.585936341052962</v>
      </c>
      <c r="T118" s="15">
        <v>3526.374321</v>
      </c>
      <c r="U118" s="14">
        <f t="shared" si="30"/>
        <v>0.54932754677061</v>
      </c>
      <c r="V118" s="15">
        <f t="shared" si="31"/>
        <v>-235.0078980000003</v>
      </c>
      <c r="W118" s="14">
        <f t="shared" si="32"/>
        <v>-0.036608794282351975</v>
      </c>
      <c r="X118" s="21">
        <f t="shared" si="33"/>
        <v>0.07826553150284421</v>
      </c>
      <c r="Y118" s="20">
        <v>9410.880092000001</v>
      </c>
      <c r="Z118" s="15">
        <v>5499.277903</v>
      </c>
      <c r="AA118" s="14">
        <f t="shared" si="34"/>
        <v>0.5843532006825616</v>
      </c>
      <c r="AB118" s="15">
        <v>5100.109477999999</v>
      </c>
      <c r="AC118" s="14">
        <f t="shared" si="35"/>
        <v>0.5419375688715341</v>
      </c>
      <c r="AD118" s="15">
        <f t="shared" si="36"/>
        <v>-399.16842500000075</v>
      </c>
      <c r="AE118" s="14">
        <f t="shared" si="37"/>
        <v>-0.04241563181102748</v>
      </c>
      <c r="AF118" s="14">
        <f t="shared" si="38"/>
        <v>0.0708755536037683</v>
      </c>
    </row>
    <row r="119" spans="1:32" ht="12.75">
      <c r="A119" s="27">
        <v>6020</v>
      </c>
      <c r="B119" s="20">
        <v>13296.6423</v>
      </c>
      <c r="C119" s="15">
        <v>8895.758699999998</v>
      </c>
      <c r="D119" s="14">
        <f t="shared" si="20"/>
        <v>0.6690229382195232</v>
      </c>
      <c r="E119" s="15">
        <v>8324.4291</v>
      </c>
      <c r="F119" s="14">
        <f t="shared" si="21"/>
        <v>0.6260549778044341</v>
      </c>
      <c r="G119" s="15">
        <f t="shared" si="22"/>
        <v>-571.3295999999991</v>
      </c>
      <c r="H119" s="21">
        <f t="shared" si="23"/>
        <v>-0.0429679604150891</v>
      </c>
      <c r="I119" s="20">
        <v>1293.567099</v>
      </c>
      <c r="J119" s="15">
        <v>1002.703692</v>
      </c>
      <c r="K119" s="14">
        <f t="shared" si="24"/>
        <v>0.7751462547054159</v>
      </c>
      <c r="L119" s="15">
        <v>972.110733</v>
      </c>
      <c r="M119" s="14">
        <f t="shared" si="25"/>
        <v>0.7514961796349768</v>
      </c>
      <c r="N119" s="15">
        <f t="shared" si="26"/>
        <v>-30.592959000000064</v>
      </c>
      <c r="O119" s="14">
        <f t="shared" si="27"/>
        <v>-0.023650075070439036</v>
      </c>
      <c r="P119" s="21">
        <f t="shared" si="39"/>
        <v>0.12544120183054275</v>
      </c>
      <c r="Q119" s="20">
        <v>2532.1915940000004</v>
      </c>
      <c r="R119" s="15">
        <v>1910.052418</v>
      </c>
      <c r="S119" s="14">
        <f t="shared" si="29"/>
        <v>0.7543080162361521</v>
      </c>
      <c r="T119" s="15">
        <v>1834.300376</v>
      </c>
      <c r="U119" s="14">
        <f t="shared" si="30"/>
        <v>0.724392411832641</v>
      </c>
      <c r="V119" s="15">
        <f t="shared" si="31"/>
        <v>-75.75204200000007</v>
      </c>
      <c r="W119" s="14">
        <f t="shared" si="32"/>
        <v>-0.029915604403511042</v>
      </c>
      <c r="X119" s="21">
        <f t="shared" si="33"/>
        <v>0.09833743402820694</v>
      </c>
      <c r="Y119" s="20">
        <v>3718.0989600000003</v>
      </c>
      <c r="Z119" s="15">
        <v>2747.220214</v>
      </c>
      <c r="AA119" s="14">
        <f t="shared" si="34"/>
        <v>0.7388776478396906</v>
      </c>
      <c r="AB119" s="15">
        <v>2616.520489</v>
      </c>
      <c r="AC119" s="14">
        <f t="shared" si="35"/>
        <v>0.7037253492037231</v>
      </c>
      <c r="AD119" s="15">
        <f t="shared" si="36"/>
        <v>-130.69972499999994</v>
      </c>
      <c r="AE119" s="14">
        <f t="shared" si="37"/>
        <v>-0.03515229863596747</v>
      </c>
      <c r="AF119" s="14">
        <f t="shared" si="38"/>
        <v>0.077670371399289</v>
      </c>
    </row>
    <row r="120" spans="1:32" ht="12.75">
      <c r="A120" s="27">
        <v>6021</v>
      </c>
      <c r="B120" s="20">
        <v>3114.7387000000003</v>
      </c>
      <c r="C120" s="15">
        <v>2270.1141000000002</v>
      </c>
      <c r="D120" s="14">
        <f t="shared" si="20"/>
        <v>0.7288297088933977</v>
      </c>
      <c r="E120" s="15">
        <v>2154.496</v>
      </c>
      <c r="F120" s="14">
        <f t="shared" si="21"/>
        <v>0.69171003012227</v>
      </c>
      <c r="G120" s="15">
        <f t="shared" si="22"/>
        <v>-115.61810000000014</v>
      </c>
      <c r="H120" s="21">
        <f t="shared" si="23"/>
        <v>-0.03711967877112776</v>
      </c>
      <c r="I120" s="20">
        <v>293.884539</v>
      </c>
      <c r="J120" s="15">
        <v>210.414047</v>
      </c>
      <c r="K120" s="14">
        <f t="shared" si="24"/>
        <v>0.7159752184173255</v>
      </c>
      <c r="L120" s="15">
        <v>207.5145</v>
      </c>
      <c r="M120" s="14">
        <f t="shared" si="25"/>
        <v>0.7061089389258411</v>
      </c>
      <c r="N120" s="15">
        <f t="shared" si="26"/>
        <v>-2.8995470000000125</v>
      </c>
      <c r="O120" s="14">
        <f t="shared" si="27"/>
        <v>-0.009866279491484331</v>
      </c>
      <c r="P120" s="21">
        <f t="shared" si="39"/>
        <v>0.014398908803571198</v>
      </c>
      <c r="Q120" s="20">
        <v>578.573853</v>
      </c>
      <c r="R120" s="15">
        <v>408.52669</v>
      </c>
      <c r="S120" s="14">
        <f t="shared" si="29"/>
        <v>0.7060925547909266</v>
      </c>
      <c r="T120" s="15">
        <v>399.436591</v>
      </c>
      <c r="U120" s="14">
        <f t="shared" si="30"/>
        <v>0.69038133840452</v>
      </c>
      <c r="V120" s="15">
        <f t="shared" si="31"/>
        <v>-9.090098999999952</v>
      </c>
      <c r="W120" s="14">
        <f t="shared" si="32"/>
        <v>-0.0157112163864066</v>
      </c>
      <c r="X120" s="21">
        <f t="shared" si="33"/>
        <v>-0.0013286917177499635</v>
      </c>
      <c r="Y120" s="20">
        <v>852.404855</v>
      </c>
      <c r="Z120" s="15">
        <v>600.39522</v>
      </c>
      <c r="AA120" s="14">
        <f t="shared" si="34"/>
        <v>0.7043545288113123</v>
      </c>
      <c r="AB120" s="15">
        <v>584.831384</v>
      </c>
      <c r="AC120" s="14">
        <f t="shared" si="35"/>
        <v>0.6860957918875298</v>
      </c>
      <c r="AD120" s="15">
        <f t="shared" si="36"/>
        <v>-15.563836000000038</v>
      </c>
      <c r="AE120" s="14">
        <f t="shared" si="37"/>
        <v>-0.018258736923782548</v>
      </c>
      <c r="AF120" s="14">
        <f t="shared" si="38"/>
        <v>-0.005614238234740165</v>
      </c>
    </row>
    <row r="121" spans="1:32" ht="12.75">
      <c r="A121" s="27">
        <v>6022</v>
      </c>
      <c r="B121" s="20">
        <v>6832.2781</v>
      </c>
      <c r="C121" s="15">
        <v>5230.186699999999</v>
      </c>
      <c r="D121" s="14">
        <f t="shared" si="20"/>
        <v>0.765511389239264</v>
      </c>
      <c r="E121" s="15">
        <v>4839.4196</v>
      </c>
      <c r="F121" s="14">
        <f t="shared" si="21"/>
        <v>0.7083171277820205</v>
      </c>
      <c r="G121" s="15">
        <f t="shared" si="22"/>
        <v>-390.7670999999991</v>
      </c>
      <c r="H121" s="21">
        <f t="shared" si="23"/>
        <v>-0.05719426145724349</v>
      </c>
      <c r="I121" s="20">
        <v>722.2307930000001</v>
      </c>
      <c r="J121" s="15">
        <v>601.7218540000001</v>
      </c>
      <c r="K121" s="14">
        <f t="shared" si="24"/>
        <v>0.8331434492021168</v>
      </c>
      <c r="L121" s="15">
        <v>584.211266</v>
      </c>
      <c r="M121" s="14">
        <f t="shared" si="25"/>
        <v>0.8088983073863482</v>
      </c>
      <c r="N121" s="15">
        <f t="shared" si="26"/>
        <v>-17.510588000000098</v>
      </c>
      <c r="O121" s="14">
        <f t="shared" si="27"/>
        <v>-0.024245141815768645</v>
      </c>
      <c r="P121" s="21">
        <f t="shared" si="39"/>
        <v>0.10058117960432766</v>
      </c>
      <c r="Q121" s="20">
        <v>1419.3976639999998</v>
      </c>
      <c r="R121" s="15">
        <v>1158.745796</v>
      </c>
      <c r="S121" s="14">
        <f t="shared" si="29"/>
        <v>0.816364451900352</v>
      </c>
      <c r="T121" s="15">
        <v>1114.632951</v>
      </c>
      <c r="U121" s="14">
        <f t="shared" si="30"/>
        <v>0.7852858851823502</v>
      </c>
      <c r="V121" s="15">
        <f t="shared" si="31"/>
        <v>-44.11284499999988</v>
      </c>
      <c r="W121" s="14">
        <f t="shared" si="32"/>
        <v>-0.0310785667180018</v>
      </c>
      <c r="X121" s="21">
        <f t="shared" si="33"/>
        <v>0.07696875740032971</v>
      </c>
      <c r="Y121" s="20">
        <v>2084.196878</v>
      </c>
      <c r="Z121" s="15">
        <v>1673.302436</v>
      </c>
      <c r="AA121" s="14">
        <f t="shared" si="34"/>
        <v>0.8028523858099742</v>
      </c>
      <c r="AB121" s="15">
        <v>1594.545261</v>
      </c>
      <c r="AC121" s="14">
        <f t="shared" si="35"/>
        <v>0.7650646048995761</v>
      </c>
      <c r="AD121" s="15">
        <f t="shared" si="36"/>
        <v>-78.75717499999996</v>
      </c>
      <c r="AE121" s="14">
        <f t="shared" si="37"/>
        <v>-0.03778778091039814</v>
      </c>
      <c r="AF121" s="14">
        <f t="shared" si="38"/>
        <v>0.05674747711755557</v>
      </c>
    </row>
    <row r="122" spans="1:32" ht="12.75">
      <c r="A122" s="27">
        <v>6023</v>
      </c>
      <c r="B122" s="20">
        <v>11162.091300000002</v>
      </c>
      <c r="C122" s="15">
        <v>7893.99</v>
      </c>
      <c r="D122" s="14">
        <f t="shared" si="20"/>
        <v>0.7072142475666723</v>
      </c>
      <c r="E122" s="15">
        <v>7534.3341</v>
      </c>
      <c r="F122" s="14">
        <f t="shared" si="21"/>
        <v>0.6749930543929522</v>
      </c>
      <c r="G122" s="15">
        <f t="shared" si="22"/>
        <v>-359.65589999999975</v>
      </c>
      <c r="H122" s="21">
        <f t="shared" si="23"/>
        <v>-0.032221193173720075</v>
      </c>
      <c r="I122" s="20">
        <v>1124.0202129999998</v>
      </c>
      <c r="J122" s="15">
        <v>913.40378</v>
      </c>
      <c r="K122" s="14">
        <f t="shared" si="24"/>
        <v>0.812622201483489</v>
      </c>
      <c r="L122" s="15">
        <v>906.558272</v>
      </c>
      <c r="M122" s="14">
        <f t="shared" si="25"/>
        <v>0.8065320013956013</v>
      </c>
      <c r="N122" s="15">
        <f t="shared" si="26"/>
        <v>-6.845507999999995</v>
      </c>
      <c r="O122" s="14">
        <f t="shared" si="27"/>
        <v>-0.006090200087887632</v>
      </c>
      <c r="P122" s="21">
        <f t="shared" si="39"/>
        <v>0.13153894700264912</v>
      </c>
      <c r="Q122" s="20">
        <v>2216.0273970000003</v>
      </c>
      <c r="R122" s="15">
        <v>1766.380496</v>
      </c>
      <c r="S122" s="14">
        <f t="shared" si="29"/>
        <v>0.7970932572364762</v>
      </c>
      <c r="T122" s="15">
        <v>1741.2935679999998</v>
      </c>
      <c r="U122" s="14">
        <f t="shared" si="30"/>
        <v>0.7857725813125404</v>
      </c>
      <c r="V122" s="15">
        <f t="shared" si="31"/>
        <v>-25.08692800000017</v>
      </c>
      <c r="W122" s="14">
        <f t="shared" si="32"/>
        <v>-0.011320675923935819</v>
      </c>
      <c r="X122" s="21">
        <f t="shared" si="33"/>
        <v>0.11077952691958814</v>
      </c>
      <c r="Y122" s="20">
        <v>3266.7954140000006</v>
      </c>
      <c r="Z122" s="15">
        <v>2545.8619650000005</v>
      </c>
      <c r="AA122" s="14">
        <f t="shared" si="34"/>
        <v>0.7793147847856016</v>
      </c>
      <c r="AB122" s="15">
        <v>2495.242996</v>
      </c>
      <c r="AC122" s="14">
        <f t="shared" si="35"/>
        <v>0.7638197927260832</v>
      </c>
      <c r="AD122" s="15">
        <f t="shared" si="36"/>
        <v>-50.61896900000056</v>
      </c>
      <c r="AE122" s="14">
        <f t="shared" si="37"/>
        <v>-0.01549499205951832</v>
      </c>
      <c r="AF122" s="14">
        <f t="shared" si="38"/>
        <v>0.08882673833313104</v>
      </c>
    </row>
    <row r="123" spans="1:32" ht="12.75">
      <c r="A123" s="27">
        <v>6024</v>
      </c>
      <c r="B123" s="20">
        <v>7007.9484999999995</v>
      </c>
      <c r="C123" s="15">
        <v>3512.0651</v>
      </c>
      <c r="D123" s="14">
        <f t="shared" si="20"/>
        <v>0.5011545247514305</v>
      </c>
      <c r="E123" s="15">
        <v>3164.0087</v>
      </c>
      <c r="F123" s="14">
        <f t="shared" si="21"/>
        <v>0.4514885775773038</v>
      </c>
      <c r="G123" s="15">
        <f t="shared" si="22"/>
        <v>-348.05639999999994</v>
      </c>
      <c r="H123" s="21">
        <f t="shared" si="23"/>
        <v>-0.0496659471741267</v>
      </c>
      <c r="I123" s="20">
        <v>634.6233839999999</v>
      </c>
      <c r="J123" s="15">
        <v>385.91311599999995</v>
      </c>
      <c r="K123" s="14">
        <f t="shared" si="24"/>
        <v>0.6080978509925188</v>
      </c>
      <c r="L123" s="15">
        <v>369.46545100000003</v>
      </c>
      <c r="M123" s="14">
        <f t="shared" si="25"/>
        <v>0.5821806449539844</v>
      </c>
      <c r="N123" s="15">
        <f t="shared" si="26"/>
        <v>-16.447664999999915</v>
      </c>
      <c r="O123" s="14">
        <f t="shared" si="27"/>
        <v>-0.025917206038534424</v>
      </c>
      <c r="P123" s="21">
        <f t="shared" si="39"/>
        <v>0.13069206737668054</v>
      </c>
      <c r="Q123" s="20">
        <v>1229.3842180000001</v>
      </c>
      <c r="R123" s="15">
        <v>734.008419</v>
      </c>
      <c r="S123" s="14">
        <f t="shared" si="29"/>
        <v>0.5970537186446946</v>
      </c>
      <c r="T123" s="15">
        <v>692.915794</v>
      </c>
      <c r="U123" s="14">
        <f t="shared" si="30"/>
        <v>0.5636283464963107</v>
      </c>
      <c r="V123" s="15">
        <f t="shared" si="31"/>
        <v>-41.092625</v>
      </c>
      <c r="W123" s="14">
        <f t="shared" si="32"/>
        <v>-0.033425372148383925</v>
      </c>
      <c r="X123" s="21">
        <f t="shared" si="33"/>
        <v>0.11213976891900684</v>
      </c>
      <c r="Y123" s="20">
        <v>1800.7784680000002</v>
      </c>
      <c r="Z123" s="15">
        <v>1049.301578</v>
      </c>
      <c r="AA123" s="14">
        <f t="shared" si="34"/>
        <v>0.5826933166106693</v>
      </c>
      <c r="AB123" s="15">
        <v>978.6227429999999</v>
      </c>
      <c r="AC123" s="14">
        <f t="shared" si="35"/>
        <v>0.5434442716803963</v>
      </c>
      <c r="AD123" s="15">
        <f t="shared" si="36"/>
        <v>-70.67883500000016</v>
      </c>
      <c r="AE123" s="14">
        <f t="shared" si="37"/>
        <v>-0.039249044930272925</v>
      </c>
      <c r="AF123" s="14">
        <f t="shared" si="38"/>
        <v>0.09195569410309251</v>
      </c>
    </row>
    <row r="124" spans="1:32" ht="12.75">
      <c r="A124" s="27">
        <v>6025</v>
      </c>
      <c r="B124" s="20">
        <v>9657.494899999998</v>
      </c>
      <c r="C124" s="15">
        <v>5080.5227</v>
      </c>
      <c r="D124" s="14">
        <f t="shared" si="20"/>
        <v>0.5260704512512868</v>
      </c>
      <c r="E124" s="15">
        <v>4589.923</v>
      </c>
      <c r="F124" s="14">
        <f t="shared" si="21"/>
        <v>0.4752705590349316</v>
      </c>
      <c r="G124" s="15">
        <f t="shared" si="22"/>
        <v>-490.59970000000067</v>
      </c>
      <c r="H124" s="21">
        <f t="shared" si="23"/>
        <v>-0.050799892216355225</v>
      </c>
      <c r="I124" s="20">
        <v>985.098339</v>
      </c>
      <c r="J124" s="15">
        <v>714.355833</v>
      </c>
      <c r="K124" s="14">
        <f t="shared" si="24"/>
        <v>0.7251619505573037</v>
      </c>
      <c r="L124" s="15">
        <v>684.867261</v>
      </c>
      <c r="M124" s="14">
        <f t="shared" si="25"/>
        <v>0.6952273025810065</v>
      </c>
      <c r="N124" s="15">
        <f t="shared" si="26"/>
        <v>-29.488571999999976</v>
      </c>
      <c r="O124" s="14">
        <f t="shared" si="27"/>
        <v>-0.02993464797629719</v>
      </c>
      <c r="P124" s="21">
        <f t="shared" si="39"/>
        <v>0.21995674354607492</v>
      </c>
      <c r="Q124" s="20">
        <v>1931.84826</v>
      </c>
      <c r="R124" s="15">
        <v>1337.003412</v>
      </c>
      <c r="S124" s="14">
        <f t="shared" si="29"/>
        <v>0.692085108175111</v>
      </c>
      <c r="T124" s="15">
        <v>1258.3136009999998</v>
      </c>
      <c r="U124" s="14">
        <f t="shared" si="30"/>
        <v>0.6513521931582762</v>
      </c>
      <c r="V124" s="15">
        <f t="shared" si="31"/>
        <v>-78.68981100000019</v>
      </c>
      <c r="W124" s="14">
        <f t="shared" si="32"/>
        <v>-0.04073291501683485</v>
      </c>
      <c r="X124" s="21">
        <f t="shared" si="33"/>
        <v>0.1760816341233446</v>
      </c>
      <c r="Y124" s="20">
        <v>2839.4142850000003</v>
      </c>
      <c r="Z124" s="15">
        <v>1877.6336090000004</v>
      </c>
      <c r="AA124" s="14">
        <f t="shared" si="34"/>
        <v>0.6612749745322917</v>
      </c>
      <c r="AB124" s="15">
        <v>1738.642384</v>
      </c>
      <c r="AC124" s="14">
        <f t="shared" si="35"/>
        <v>0.6123243068772544</v>
      </c>
      <c r="AD124" s="15">
        <f t="shared" si="36"/>
        <v>-138.99122500000044</v>
      </c>
      <c r="AE124" s="14">
        <f t="shared" si="37"/>
        <v>-0.048950667655037305</v>
      </c>
      <c r="AF124" s="14">
        <f t="shared" si="38"/>
        <v>0.13705374784232277</v>
      </c>
    </row>
    <row r="125" spans="1:32" ht="12.75">
      <c r="A125" s="27">
        <v>6026</v>
      </c>
      <c r="B125" s="20">
        <v>3798.8839000000003</v>
      </c>
      <c r="C125" s="15">
        <v>1826.8845999999999</v>
      </c>
      <c r="D125" s="14">
        <f t="shared" si="20"/>
        <v>0.48090035075828447</v>
      </c>
      <c r="E125" s="15">
        <v>1627.9844999999998</v>
      </c>
      <c r="F125" s="14">
        <f t="shared" si="21"/>
        <v>0.4285428412276563</v>
      </c>
      <c r="G125" s="15">
        <f t="shared" si="22"/>
        <v>-198.90010000000007</v>
      </c>
      <c r="H125" s="21">
        <f t="shared" si="23"/>
        <v>-0.05235750953062818</v>
      </c>
      <c r="I125" s="20">
        <v>468.73054600000006</v>
      </c>
      <c r="J125" s="15">
        <v>294.65085</v>
      </c>
      <c r="K125" s="14">
        <f t="shared" si="24"/>
        <v>0.6286145686780139</v>
      </c>
      <c r="L125" s="15">
        <v>285.31250200000005</v>
      </c>
      <c r="M125" s="14">
        <f t="shared" si="25"/>
        <v>0.6086919327847689</v>
      </c>
      <c r="N125" s="15">
        <f t="shared" si="26"/>
        <v>-9.33834799999994</v>
      </c>
      <c r="O125" s="14">
        <f t="shared" si="27"/>
        <v>-0.019922635893245055</v>
      </c>
      <c r="P125" s="21">
        <f t="shared" si="39"/>
        <v>0.18014909155711256</v>
      </c>
      <c r="Q125" s="20">
        <v>897.888943</v>
      </c>
      <c r="R125" s="15">
        <v>566.2979009999999</v>
      </c>
      <c r="S125" s="14">
        <f t="shared" si="29"/>
        <v>0.6306992701212046</v>
      </c>
      <c r="T125" s="15">
        <v>539.291099</v>
      </c>
      <c r="U125" s="14">
        <f t="shared" si="30"/>
        <v>0.6006211605615016</v>
      </c>
      <c r="V125" s="15">
        <f t="shared" si="31"/>
        <v>-27.00680199999988</v>
      </c>
      <c r="W125" s="14">
        <f t="shared" si="32"/>
        <v>-0.030078109559703026</v>
      </c>
      <c r="X125" s="21">
        <f t="shared" si="33"/>
        <v>0.17207831933384532</v>
      </c>
      <c r="Y125" s="20">
        <v>1292.208263</v>
      </c>
      <c r="Z125" s="15">
        <v>804.7487859999999</v>
      </c>
      <c r="AA125" s="14">
        <f t="shared" si="34"/>
        <v>0.6227701904116364</v>
      </c>
      <c r="AB125" s="15">
        <v>753.580903</v>
      </c>
      <c r="AC125" s="14">
        <f t="shared" si="35"/>
        <v>0.5831729486472105</v>
      </c>
      <c r="AD125" s="15">
        <f t="shared" si="36"/>
        <v>-51.16788299999985</v>
      </c>
      <c r="AE125" s="14">
        <f t="shared" si="37"/>
        <v>-0.03959724176442592</v>
      </c>
      <c r="AF125" s="14">
        <f t="shared" si="38"/>
        <v>0.15463010741955419</v>
      </c>
    </row>
    <row r="126" spans="1:32" ht="12.75">
      <c r="A126" s="27">
        <v>6600</v>
      </c>
      <c r="B126" s="20">
        <v>20054.4526</v>
      </c>
      <c r="C126" s="15">
        <v>9646.1664</v>
      </c>
      <c r="D126" s="14">
        <f t="shared" si="20"/>
        <v>0.4809987384048568</v>
      </c>
      <c r="E126" s="15">
        <v>8717.7814</v>
      </c>
      <c r="F126" s="14">
        <f t="shared" si="21"/>
        <v>0.43470552768914766</v>
      </c>
      <c r="G126" s="15">
        <f t="shared" si="22"/>
        <v>-928.3850000000002</v>
      </c>
      <c r="H126" s="21">
        <f t="shared" si="23"/>
        <v>-0.04629321071570913</v>
      </c>
      <c r="I126" s="20">
        <v>1713.6489960000001</v>
      </c>
      <c r="J126" s="15">
        <v>947.819122</v>
      </c>
      <c r="K126" s="14">
        <f t="shared" si="24"/>
        <v>0.5530999196523907</v>
      </c>
      <c r="L126" s="15">
        <v>897.579844</v>
      </c>
      <c r="M126" s="14">
        <f t="shared" si="25"/>
        <v>0.5237827852116338</v>
      </c>
      <c r="N126" s="15">
        <f t="shared" si="26"/>
        <v>-50.23927800000001</v>
      </c>
      <c r="O126" s="14">
        <f t="shared" si="27"/>
        <v>-0.029317134440756898</v>
      </c>
      <c r="P126" s="21">
        <f t="shared" si="39"/>
        <v>0.08907725752248613</v>
      </c>
      <c r="Q126" s="20">
        <v>3316.7099049999997</v>
      </c>
      <c r="R126" s="15">
        <v>1767.944841</v>
      </c>
      <c r="S126" s="14">
        <f t="shared" si="29"/>
        <v>0.5330417466823949</v>
      </c>
      <c r="T126" s="15">
        <v>1654.069067</v>
      </c>
      <c r="U126" s="14">
        <f t="shared" si="30"/>
        <v>0.4987077900622123</v>
      </c>
      <c r="V126" s="15">
        <f t="shared" si="31"/>
        <v>-113.87577400000009</v>
      </c>
      <c r="W126" s="14">
        <f t="shared" si="32"/>
        <v>-0.034333956620182626</v>
      </c>
      <c r="X126" s="21">
        <f t="shared" si="33"/>
        <v>0.06400226237306461</v>
      </c>
      <c r="Y126" s="20">
        <v>4856.2557320000005</v>
      </c>
      <c r="Z126" s="15">
        <v>2518.427306</v>
      </c>
      <c r="AA126" s="14">
        <f t="shared" si="34"/>
        <v>0.5185944573315975</v>
      </c>
      <c r="AB126" s="15">
        <v>2324.015421</v>
      </c>
      <c r="AC126" s="14">
        <f t="shared" si="35"/>
        <v>0.4785611691917381</v>
      </c>
      <c r="AD126" s="15">
        <f t="shared" si="36"/>
        <v>-194.41188499999998</v>
      </c>
      <c r="AE126" s="14">
        <f t="shared" si="37"/>
        <v>-0.0400332881398594</v>
      </c>
      <c r="AF126" s="14">
        <f t="shared" si="38"/>
        <v>0.043855641502590414</v>
      </c>
    </row>
    <row r="127" spans="1:32" ht="12.75">
      <c r="A127" s="27">
        <v>6601</v>
      </c>
      <c r="B127" s="20">
        <v>3219.8812</v>
      </c>
      <c r="C127" s="15">
        <v>2120.4201000000003</v>
      </c>
      <c r="D127" s="14">
        <f t="shared" si="20"/>
        <v>0.6585398554455986</v>
      </c>
      <c r="E127" s="15">
        <v>1976.0928999999999</v>
      </c>
      <c r="F127" s="14">
        <f t="shared" si="21"/>
        <v>0.6137160898979751</v>
      </c>
      <c r="G127" s="15">
        <f t="shared" si="22"/>
        <v>-144.3272000000004</v>
      </c>
      <c r="H127" s="21">
        <f t="shared" si="23"/>
        <v>-0.04482376554762346</v>
      </c>
      <c r="I127" s="20">
        <v>292.51579899999996</v>
      </c>
      <c r="J127" s="15">
        <v>202.308382</v>
      </c>
      <c r="K127" s="14">
        <f t="shared" si="24"/>
        <v>0.691615231353709</v>
      </c>
      <c r="L127" s="15">
        <v>188.28610700000002</v>
      </c>
      <c r="M127" s="14">
        <f t="shared" si="25"/>
        <v>0.6436784188877266</v>
      </c>
      <c r="N127" s="15">
        <f t="shared" si="26"/>
        <v>-14.02227499999998</v>
      </c>
      <c r="O127" s="14">
        <f t="shared" si="27"/>
        <v>-0.04793681246598236</v>
      </c>
      <c r="P127" s="21">
        <f t="shared" si="39"/>
        <v>0.029962328989751486</v>
      </c>
      <c r="Q127" s="20">
        <v>573.6522649999999</v>
      </c>
      <c r="R127" s="15">
        <v>394.633206</v>
      </c>
      <c r="S127" s="14">
        <f t="shared" si="29"/>
        <v>0.687931051749617</v>
      </c>
      <c r="T127" s="15">
        <v>368.29482600000006</v>
      </c>
      <c r="U127" s="14">
        <f t="shared" si="30"/>
        <v>0.6420175574483264</v>
      </c>
      <c r="V127" s="15">
        <f t="shared" si="31"/>
        <v>-26.338379999999916</v>
      </c>
      <c r="W127" s="14">
        <f t="shared" si="32"/>
        <v>-0.04591349430129055</v>
      </c>
      <c r="X127" s="21">
        <f t="shared" si="33"/>
        <v>0.028301467550351345</v>
      </c>
      <c r="Y127" s="20">
        <v>845.9398590000001</v>
      </c>
      <c r="Z127" s="15">
        <v>573.463258</v>
      </c>
      <c r="AA127" s="14">
        <f t="shared" si="34"/>
        <v>0.6779007418776799</v>
      </c>
      <c r="AB127" s="15">
        <v>535.119391</v>
      </c>
      <c r="AC127" s="14">
        <f t="shared" si="35"/>
        <v>0.6325737997882895</v>
      </c>
      <c r="AD127" s="15">
        <f t="shared" si="36"/>
        <v>-38.343867000000046</v>
      </c>
      <c r="AE127" s="14">
        <f t="shared" si="37"/>
        <v>-0.045326942089390365</v>
      </c>
      <c r="AF127" s="14">
        <f t="shared" si="38"/>
        <v>0.018857709890314434</v>
      </c>
    </row>
    <row r="128" spans="1:32" ht="12.75">
      <c r="A128" s="27">
        <v>6602</v>
      </c>
      <c r="B128" s="20">
        <v>4184.4277999999995</v>
      </c>
      <c r="C128" s="15">
        <v>1991.6531000000002</v>
      </c>
      <c r="D128" s="14">
        <f t="shared" si="20"/>
        <v>0.4759678491764156</v>
      </c>
      <c r="E128" s="15">
        <v>1909.6499</v>
      </c>
      <c r="F128" s="14">
        <f t="shared" si="21"/>
        <v>0.456370617746111</v>
      </c>
      <c r="G128" s="15">
        <f t="shared" si="22"/>
        <v>-82.00320000000033</v>
      </c>
      <c r="H128" s="21">
        <f t="shared" si="23"/>
        <v>-0.019597231430304618</v>
      </c>
      <c r="I128" s="20">
        <v>404.34802399999995</v>
      </c>
      <c r="J128" s="15">
        <v>215.447388</v>
      </c>
      <c r="K128" s="14">
        <f t="shared" si="24"/>
        <v>0.5328266127498128</v>
      </c>
      <c r="L128" s="15">
        <v>218.765543</v>
      </c>
      <c r="M128" s="14">
        <f t="shared" si="25"/>
        <v>0.54103279851814</v>
      </c>
      <c r="N128" s="15">
        <f t="shared" si="26"/>
        <v>3.3181550000000186</v>
      </c>
      <c r="O128" s="14">
        <f t="shared" si="27"/>
        <v>0.008206185768327212</v>
      </c>
      <c r="P128" s="21">
        <f t="shared" si="39"/>
        <v>0.08466218077202903</v>
      </c>
      <c r="Q128" s="20">
        <v>792.875599</v>
      </c>
      <c r="R128" s="15">
        <v>436.71457599999997</v>
      </c>
      <c r="S128" s="14">
        <f t="shared" si="29"/>
        <v>0.5507983554428946</v>
      </c>
      <c r="T128" s="15">
        <v>433.2446</v>
      </c>
      <c r="U128" s="14">
        <f t="shared" si="30"/>
        <v>0.5464219110115407</v>
      </c>
      <c r="V128" s="15">
        <f t="shared" si="31"/>
        <v>-3.469975999999974</v>
      </c>
      <c r="W128" s="14">
        <f t="shared" si="32"/>
        <v>-0.004376444431353876</v>
      </c>
      <c r="X128" s="21">
        <f t="shared" si="33"/>
        <v>0.09005129326542971</v>
      </c>
      <c r="Y128" s="20">
        <v>1168.954031</v>
      </c>
      <c r="Z128" s="15">
        <v>646.0604949999998</v>
      </c>
      <c r="AA128" s="14">
        <f t="shared" si="34"/>
        <v>0.5526825502687367</v>
      </c>
      <c r="AB128" s="15">
        <v>633.0363779999999</v>
      </c>
      <c r="AC128" s="14">
        <f t="shared" si="35"/>
        <v>0.5415408657759271</v>
      </c>
      <c r="AD128" s="15">
        <f t="shared" si="36"/>
        <v>-13.024116999999933</v>
      </c>
      <c r="AE128" s="14">
        <f t="shared" si="37"/>
        <v>-0.011141684492809611</v>
      </c>
      <c r="AF128" s="14">
        <f t="shared" si="38"/>
        <v>0.0851702480298161</v>
      </c>
    </row>
    <row r="129" spans="1:32" ht="12.75">
      <c r="A129" s="27">
        <v>6603</v>
      </c>
      <c r="B129" s="20">
        <v>4649.975399999998</v>
      </c>
      <c r="C129" s="15">
        <v>2046.9399</v>
      </c>
      <c r="D129" s="14">
        <f t="shared" si="20"/>
        <v>0.4402044578558417</v>
      </c>
      <c r="E129" s="15">
        <v>1901.408</v>
      </c>
      <c r="F129" s="14">
        <f t="shared" si="21"/>
        <v>0.408907109487074</v>
      </c>
      <c r="G129" s="15">
        <f t="shared" si="22"/>
        <v>-145.53190000000018</v>
      </c>
      <c r="H129" s="21">
        <f t="shared" si="23"/>
        <v>-0.03129734836876774</v>
      </c>
      <c r="I129" s="20">
        <v>369.27777700000007</v>
      </c>
      <c r="J129" s="15">
        <v>228.606666</v>
      </c>
      <c r="K129" s="14">
        <f t="shared" si="24"/>
        <v>0.6190642390050998</v>
      </c>
      <c r="L129" s="15">
        <v>214.151043</v>
      </c>
      <c r="M129" s="14">
        <f t="shared" si="25"/>
        <v>0.5799185771203339</v>
      </c>
      <c r="N129" s="15">
        <f t="shared" si="26"/>
        <v>-14.455623000000003</v>
      </c>
      <c r="O129" s="14">
        <f t="shared" si="27"/>
        <v>-0.03914566188476587</v>
      </c>
      <c r="P129" s="21">
        <f t="shared" si="39"/>
        <v>0.17101146763325992</v>
      </c>
      <c r="Q129" s="20">
        <v>728.1500349999999</v>
      </c>
      <c r="R129" s="15">
        <v>453.558966</v>
      </c>
      <c r="S129" s="14">
        <f t="shared" si="29"/>
        <v>0.6228921845756693</v>
      </c>
      <c r="T129" s="15">
        <v>431.5321130000001</v>
      </c>
      <c r="U129" s="14">
        <f t="shared" si="30"/>
        <v>0.5926417527398734</v>
      </c>
      <c r="V129" s="15">
        <f t="shared" si="31"/>
        <v>-22.026852999999903</v>
      </c>
      <c r="W129" s="14">
        <f t="shared" si="32"/>
        <v>-0.0302504318357959</v>
      </c>
      <c r="X129" s="21">
        <f t="shared" si="33"/>
        <v>0.18373464325279942</v>
      </c>
      <c r="Y129" s="20">
        <v>1078.7598150000001</v>
      </c>
      <c r="Z129" s="15">
        <v>660.9036280000001</v>
      </c>
      <c r="AA129" s="14">
        <f t="shared" si="34"/>
        <v>0.6126513231307193</v>
      </c>
      <c r="AB129" s="15">
        <v>630.6852529999999</v>
      </c>
      <c r="AC129" s="14">
        <f t="shared" si="35"/>
        <v>0.5846391793895287</v>
      </c>
      <c r="AD129" s="15">
        <f t="shared" si="36"/>
        <v>-30.218375000000265</v>
      </c>
      <c r="AE129" s="14">
        <f t="shared" si="37"/>
        <v>-0.028012143741190654</v>
      </c>
      <c r="AF129" s="14">
        <f t="shared" si="38"/>
        <v>0.1757320699024547</v>
      </c>
    </row>
    <row r="130" spans="1:32" ht="12.75">
      <c r="A130" s="27">
        <v>6604</v>
      </c>
      <c r="B130" s="20">
        <v>4638.251499999999</v>
      </c>
      <c r="C130" s="15">
        <v>2611.8058</v>
      </c>
      <c r="D130" s="14">
        <f t="shared" si="20"/>
        <v>0.5631013755937987</v>
      </c>
      <c r="E130" s="15">
        <v>2420.0477</v>
      </c>
      <c r="F130" s="14">
        <f t="shared" si="21"/>
        <v>0.5217586196005112</v>
      </c>
      <c r="G130" s="15">
        <f t="shared" si="22"/>
        <v>-191.7581</v>
      </c>
      <c r="H130" s="21">
        <f t="shared" si="23"/>
        <v>-0.04134275599328752</v>
      </c>
      <c r="I130" s="20">
        <v>443.559089</v>
      </c>
      <c r="J130" s="15">
        <v>245.522526</v>
      </c>
      <c r="K130" s="14">
        <f t="shared" si="24"/>
        <v>0.5535283394902996</v>
      </c>
      <c r="L130" s="15">
        <v>247.28125</v>
      </c>
      <c r="M130" s="14">
        <f t="shared" si="25"/>
        <v>0.5574933670224037</v>
      </c>
      <c r="N130" s="15">
        <f t="shared" si="26"/>
        <v>1.7587240000000008</v>
      </c>
      <c r="O130" s="14">
        <f t="shared" si="27"/>
        <v>0.003965027532104148</v>
      </c>
      <c r="P130" s="21">
        <f t="shared" si="39"/>
        <v>0.03573474742189253</v>
      </c>
      <c r="Q130" s="20">
        <v>849.55052</v>
      </c>
      <c r="R130" s="15">
        <v>483.117403</v>
      </c>
      <c r="S130" s="14">
        <f t="shared" si="29"/>
        <v>0.5686741301741538</v>
      </c>
      <c r="T130" s="15">
        <v>475.24747399999995</v>
      </c>
      <c r="U130" s="14">
        <f t="shared" si="30"/>
        <v>0.5594104915620556</v>
      </c>
      <c r="V130" s="15">
        <f t="shared" si="31"/>
        <v>-7.86992900000007</v>
      </c>
      <c r="W130" s="14">
        <f t="shared" si="32"/>
        <v>-0.009263638612098224</v>
      </c>
      <c r="X130" s="21">
        <f t="shared" si="33"/>
        <v>0.0376518719615444</v>
      </c>
      <c r="Y130" s="20">
        <v>1233.1422919999998</v>
      </c>
      <c r="Z130" s="15">
        <v>707.710487</v>
      </c>
      <c r="AA130" s="14">
        <f t="shared" si="34"/>
        <v>0.5739082112350422</v>
      </c>
      <c r="AB130" s="15">
        <v>681.282442</v>
      </c>
      <c r="AC130" s="14">
        <f t="shared" si="35"/>
        <v>0.5524767469413823</v>
      </c>
      <c r="AD130" s="15">
        <f t="shared" si="36"/>
        <v>-26.428044999999997</v>
      </c>
      <c r="AE130" s="14">
        <f t="shared" si="37"/>
        <v>-0.02143146429365994</v>
      </c>
      <c r="AF130" s="14">
        <f t="shared" si="38"/>
        <v>0.030718127340871093</v>
      </c>
    </row>
    <row r="131" spans="1:32" ht="12.75">
      <c r="A131" s="27">
        <v>6605</v>
      </c>
      <c r="B131" s="20">
        <v>3273.2851999999993</v>
      </c>
      <c r="C131" s="15">
        <v>2233.3143</v>
      </c>
      <c r="D131" s="14">
        <f t="shared" si="20"/>
        <v>0.6822852771888012</v>
      </c>
      <c r="E131" s="15">
        <v>2146.9462</v>
      </c>
      <c r="F131" s="14">
        <f t="shared" si="21"/>
        <v>0.6558995225958313</v>
      </c>
      <c r="G131" s="15">
        <f t="shared" si="22"/>
        <v>-86.36810000000014</v>
      </c>
      <c r="H131" s="21">
        <f t="shared" si="23"/>
        <v>-0.02638575459296988</v>
      </c>
      <c r="I131" s="20">
        <v>346.410252</v>
      </c>
      <c r="J131" s="15">
        <v>256.073263</v>
      </c>
      <c r="K131" s="14">
        <f t="shared" si="24"/>
        <v>0.7392196435341064</v>
      </c>
      <c r="L131" s="15">
        <v>262.32577299999997</v>
      </c>
      <c r="M131" s="14">
        <f t="shared" si="25"/>
        <v>0.7572690804774449</v>
      </c>
      <c r="N131" s="15">
        <f t="shared" si="26"/>
        <v>6.2525099999999725</v>
      </c>
      <c r="O131" s="14">
        <f t="shared" si="27"/>
        <v>0.018049436943338493</v>
      </c>
      <c r="P131" s="21">
        <f t="shared" si="39"/>
        <v>0.10136955788161361</v>
      </c>
      <c r="Q131" s="20">
        <v>675.0276180000001</v>
      </c>
      <c r="R131" s="15">
        <v>501.17149800000004</v>
      </c>
      <c r="S131" s="14">
        <f t="shared" si="29"/>
        <v>0.7424459157462207</v>
      </c>
      <c r="T131" s="15">
        <v>502.255598</v>
      </c>
      <c r="U131" s="14">
        <f t="shared" si="30"/>
        <v>0.7440519241095702</v>
      </c>
      <c r="V131" s="15">
        <f t="shared" si="31"/>
        <v>1.084099999999978</v>
      </c>
      <c r="W131" s="14">
        <f t="shared" si="32"/>
        <v>0.0016060083633495648</v>
      </c>
      <c r="X131" s="21">
        <f t="shared" si="33"/>
        <v>0.08815240151373893</v>
      </c>
      <c r="Y131" s="20">
        <v>987.522348</v>
      </c>
      <c r="Z131" s="15">
        <v>729.390347</v>
      </c>
      <c r="AA131" s="14">
        <f t="shared" si="34"/>
        <v>0.7386064208847657</v>
      </c>
      <c r="AB131" s="15">
        <v>718.998751</v>
      </c>
      <c r="AC131" s="14">
        <f t="shared" si="35"/>
        <v>0.7280835238373765</v>
      </c>
      <c r="AD131" s="15">
        <f t="shared" si="36"/>
        <v>-10.39159600000005</v>
      </c>
      <c r="AE131" s="14">
        <f t="shared" si="37"/>
        <v>-0.01052289704738918</v>
      </c>
      <c r="AF131" s="14">
        <f t="shared" si="38"/>
        <v>0.07218400124154523</v>
      </c>
    </row>
    <row r="132" spans="1:32" ht="12.75">
      <c r="A132" s="27">
        <v>6606</v>
      </c>
      <c r="B132" s="20">
        <v>5611.0555</v>
      </c>
      <c r="C132" s="15">
        <v>2830.5707999999995</v>
      </c>
      <c r="D132" s="14">
        <f t="shared" si="20"/>
        <v>0.5044631620556951</v>
      </c>
      <c r="E132" s="15">
        <v>2604.9106999999995</v>
      </c>
      <c r="F132" s="14">
        <f t="shared" si="21"/>
        <v>0.4642461119837434</v>
      </c>
      <c r="G132" s="15">
        <f t="shared" si="22"/>
        <v>-225.66010000000006</v>
      </c>
      <c r="H132" s="21">
        <f t="shared" si="23"/>
        <v>-0.0402170500719517</v>
      </c>
      <c r="I132" s="20">
        <v>557.256339</v>
      </c>
      <c r="J132" s="15">
        <v>361.294164</v>
      </c>
      <c r="K132" s="14">
        <f t="shared" si="24"/>
        <v>0.6483446462867424</v>
      </c>
      <c r="L132" s="15">
        <v>350.95601300000004</v>
      </c>
      <c r="M132" s="14">
        <f t="shared" si="25"/>
        <v>0.6297927693918974</v>
      </c>
      <c r="N132" s="15">
        <f t="shared" si="26"/>
        <v>-10.338150999999982</v>
      </c>
      <c r="O132" s="14">
        <f t="shared" si="27"/>
        <v>-0.018551876894844943</v>
      </c>
      <c r="P132" s="21">
        <f t="shared" si="39"/>
        <v>0.16554665740815405</v>
      </c>
      <c r="Q132" s="20">
        <v>1081.0880300000001</v>
      </c>
      <c r="R132" s="15">
        <v>661.3649420000002</v>
      </c>
      <c r="S132" s="14">
        <f t="shared" si="29"/>
        <v>0.6117586391184074</v>
      </c>
      <c r="T132" s="15">
        <v>634.569341</v>
      </c>
      <c r="U132" s="14">
        <f t="shared" si="30"/>
        <v>0.5869728675101508</v>
      </c>
      <c r="V132" s="15">
        <f t="shared" si="31"/>
        <v>-26.795601000000147</v>
      </c>
      <c r="W132" s="14">
        <f t="shared" si="32"/>
        <v>-0.02478577160825668</v>
      </c>
      <c r="X132" s="21">
        <f t="shared" si="33"/>
        <v>0.12272675552640738</v>
      </c>
      <c r="Y132" s="20">
        <v>1578.7989499999999</v>
      </c>
      <c r="Z132" s="15">
        <v>919.8929019999999</v>
      </c>
      <c r="AA132" s="14">
        <f t="shared" si="34"/>
        <v>0.5826536064012457</v>
      </c>
      <c r="AB132" s="15">
        <v>870.1378809999999</v>
      </c>
      <c r="AC132" s="14">
        <f t="shared" si="35"/>
        <v>0.5511391307930626</v>
      </c>
      <c r="AD132" s="15">
        <f t="shared" si="36"/>
        <v>-49.755021000000056</v>
      </c>
      <c r="AE132" s="14">
        <f t="shared" si="37"/>
        <v>-0.0315144756081831</v>
      </c>
      <c r="AF132" s="14">
        <f t="shared" si="38"/>
        <v>0.08689301880931927</v>
      </c>
    </row>
    <row r="133" spans="1:32" ht="12.75">
      <c r="A133" s="27">
        <v>6900</v>
      </c>
      <c r="B133" s="20">
        <v>28658.721400000002</v>
      </c>
      <c r="C133" s="15">
        <v>15557.383</v>
      </c>
      <c r="D133" s="14">
        <f t="shared" si="20"/>
        <v>0.5428498634973994</v>
      </c>
      <c r="E133" s="15">
        <v>14351.211399999998</v>
      </c>
      <c r="F133" s="14">
        <f t="shared" si="21"/>
        <v>0.5007624450405522</v>
      </c>
      <c r="G133" s="15">
        <f t="shared" si="22"/>
        <v>-1206.1716000000015</v>
      </c>
      <c r="H133" s="21">
        <f t="shared" si="23"/>
        <v>-0.04208741845684716</v>
      </c>
      <c r="I133" s="20">
        <v>2340.087097</v>
      </c>
      <c r="J133" s="15">
        <v>1368.272851</v>
      </c>
      <c r="K133" s="14">
        <f t="shared" si="24"/>
        <v>0.5847102241425675</v>
      </c>
      <c r="L133" s="15">
        <v>1306.545627</v>
      </c>
      <c r="M133" s="14">
        <f t="shared" si="25"/>
        <v>0.5583320504074383</v>
      </c>
      <c r="N133" s="15">
        <f t="shared" si="26"/>
        <v>-61.72722399999998</v>
      </c>
      <c r="O133" s="14">
        <f t="shared" si="27"/>
        <v>-0.026378173735129185</v>
      </c>
      <c r="P133" s="21">
        <f t="shared" si="39"/>
        <v>0.057569605366886045</v>
      </c>
      <c r="Q133" s="20">
        <v>4561.032589</v>
      </c>
      <c r="R133" s="15">
        <v>2733.682176</v>
      </c>
      <c r="S133" s="14">
        <f t="shared" si="29"/>
        <v>0.5993559841236205</v>
      </c>
      <c r="T133" s="15">
        <v>2594.8127959999997</v>
      </c>
      <c r="U133" s="14">
        <f t="shared" si="30"/>
        <v>0.568909067270863</v>
      </c>
      <c r="V133" s="15">
        <f t="shared" si="31"/>
        <v>-138.8693800000001</v>
      </c>
      <c r="W133" s="14">
        <f t="shared" si="32"/>
        <v>-0.030446916852757466</v>
      </c>
      <c r="X133" s="21">
        <f t="shared" si="33"/>
        <v>0.06814662223031076</v>
      </c>
      <c r="Y133" s="20">
        <v>6703.950806</v>
      </c>
      <c r="Z133" s="15">
        <v>4039.173382</v>
      </c>
      <c r="AA133" s="14">
        <f t="shared" si="34"/>
        <v>0.6025064173181226</v>
      </c>
      <c r="AB133" s="15">
        <v>3820.9956829999996</v>
      </c>
      <c r="AC133" s="14">
        <f t="shared" si="35"/>
        <v>0.5699617723298669</v>
      </c>
      <c r="AD133" s="15">
        <f t="shared" si="36"/>
        <v>-218.1776990000003</v>
      </c>
      <c r="AE133" s="14">
        <f t="shared" si="37"/>
        <v>-0.03254464498825571</v>
      </c>
      <c r="AF133" s="14">
        <f t="shared" si="38"/>
        <v>0.06919932728931466</v>
      </c>
    </row>
    <row r="134" spans="1:32" ht="12.75">
      <c r="A134" s="27">
        <v>6913</v>
      </c>
      <c r="B134" s="20">
        <v>3571.8873</v>
      </c>
      <c r="C134" s="15">
        <v>1770.5148000000002</v>
      </c>
      <c r="D134" s="14">
        <f aca="true" t="shared" si="40" ref="D134:D172">C134/B134</f>
        <v>0.4956804768168358</v>
      </c>
      <c r="E134" s="15">
        <v>1487.5724999999998</v>
      </c>
      <c r="F134" s="14">
        <f aca="true" t="shared" si="41" ref="F134:F171">E134/B134</f>
        <v>0.4164668073373983</v>
      </c>
      <c r="G134" s="15">
        <f aca="true" t="shared" si="42" ref="G134:G171">E134-C134</f>
        <v>-282.9423000000004</v>
      </c>
      <c r="H134" s="21">
        <f aca="true" t="shared" si="43" ref="H134:H171">F134-D134</f>
        <v>-0.07921366947943748</v>
      </c>
      <c r="I134" s="20">
        <v>274.728943</v>
      </c>
      <c r="J134" s="15">
        <v>165.592464</v>
      </c>
      <c r="K134" s="14">
        <f aca="true" t="shared" si="44" ref="K134:K172">J134/I134</f>
        <v>0.6027485207483217</v>
      </c>
      <c r="L134" s="15">
        <v>152.62915500000003</v>
      </c>
      <c r="M134" s="14">
        <f aca="true" t="shared" si="45" ref="M134:M171">L134/I134</f>
        <v>0.5555627060378564</v>
      </c>
      <c r="N134" s="15">
        <f aca="true" t="shared" si="46" ref="N134:N171">L134-J134</f>
        <v>-12.963308999999981</v>
      </c>
      <c r="O134" s="14">
        <f aca="true" t="shared" si="47" ref="O134:O171">M134-K134</f>
        <v>-0.047185814710465346</v>
      </c>
      <c r="P134" s="21">
        <f aca="true" t="shared" si="48" ref="P134:P165">M134-F134</f>
        <v>0.13909589870045808</v>
      </c>
      <c r="Q134" s="20">
        <v>540.683232</v>
      </c>
      <c r="R134" s="15">
        <v>324.32292299999995</v>
      </c>
      <c r="S134" s="14">
        <f aca="true" t="shared" si="49" ref="S134:S172">R134/Q134</f>
        <v>0.5998390625141486</v>
      </c>
      <c r="T134" s="15">
        <v>290.78916799999996</v>
      </c>
      <c r="U134" s="14">
        <f aca="true" t="shared" si="50" ref="U134:U172">T134/Q134</f>
        <v>0.5378179880377721</v>
      </c>
      <c r="V134" s="15">
        <f aca="true" t="shared" si="51" ref="V134:V171">T134-R134</f>
        <v>-33.533754999999985</v>
      </c>
      <c r="W134" s="14">
        <f aca="true" t="shared" si="52" ref="W134:W171">U134-S134</f>
        <v>-0.0620210744763765</v>
      </c>
      <c r="X134" s="21">
        <f aca="true" t="shared" si="53" ref="X134:X171">U134-$F134</f>
        <v>0.12135118070037382</v>
      </c>
      <c r="Y134" s="20">
        <v>796.0748940000001</v>
      </c>
      <c r="Z134" s="15">
        <v>472.77917500000007</v>
      </c>
      <c r="AA134" s="14">
        <f aca="true" t="shared" si="54" ref="AA134:AA172">Z134/Y134</f>
        <v>0.5938878095055212</v>
      </c>
      <c r="AB134" s="15">
        <v>409.6106419999999</v>
      </c>
      <c r="AC134" s="14">
        <f aca="true" t="shared" si="55" ref="AC134:AC171">AB134/Y134</f>
        <v>0.5145378218647854</v>
      </c>
      <c r="AD134" s="15">
        <f aca="true" t="shared" si="56" ref="AD134:AD171">AB134-Z134</f>
        <v>-63.16853300000014</v>
      </c>
      <c r="AE134" s="14">
        <f aca="true" t="shared" si="57" ref="AE134:AE171">AC134-AA134</f>
        <v>-0.07934998764073586</v>
      </c>
      <c r="AF134" s="14">
        <f aca="true" t="shared" si="58" ref="AF134:AF172">AC134-$F134</f>
        <v>0.09807101452738703</v>
      </c>
    </row>
    <row r="135" spans="1:32" ht="12.75">
      <c r="A135" s="27">
        <v>6915</v>
      </c>
      <c r="B135" s="20">
        <v>3441.3808999999997</v>
      </c>
      <c r="C135" s="15">
        <v>2153.4248000000002</v>
      </c>
      <c r="D135" s="14">
        <f t="shared" si="40"/>
        <v>0.6257443923164682</v>
      </c>
      <c r="E135" s="15">
        <v>1722.0939</v>
      </c>
      <c r="F135" s="14">
        <f t="shared" si="41"/>
        <v>0.5004078159438847</v>
      </c>
      <c r="G135" s="15">
        <f t="shared" si="42"/>
        <v>-431.33090000000016</v>
      </c>
      <c r="H135" s="21">
        <f t="shared" si="43"/>
        <v>-0.12533657637258344</v>
      </c>
      <c r="I135" s="20">
        <v>277.04183900000004</v>
      </c>
      <c r="J135" s="15">
        <v>196.62676299999998</v>
      </c>
      <c r="K135" s="14">
        <f t="shared" si="44"/>
        <v>0.7097367087575532</v>
      </c>
      <c r="L135" s="15">
        <v>183.95231700000002</v>
      </c>
      <c r="M135" s="14">
        <f t="shared" si="45"/>
        <v>0.6639874961268937</v>
      </c>
      <c r="N135" s="15">
        <f t="shared" si="46"/>
        <v>-12.67444599999996</v>
      </c>
      <c r="O135" s="14">
        <f t="shared" si="47"/>
        <v>-0.045749212630659564</v>
      </c>
      <c r="P135" s="21">
        <f t="shared" si="48"/>
        <v>0.16357968018300895</v>
      </c>
      <c r="Q135" s="20">
        <v>538.506132</v>
      </c>
      <c r="R135" s="15">
        <v>378.194263</v>
      </c>
      <c r="S135" s="14">
        <f t="shared" si="49"/>
        <v>0.7023026118484386</v>
      </c>
      <c r="T135" s="15">
        <v>345.36106900000004</v>
      </c>
      <c r="U135" s="14">
        <f t="shared" si="50"/>
        <v>0.6413317295335832</v>
      </c>
      <c r="V135" s="15">
        <f t="shared" si="51"/>
        <v>-32.833193999999935</v>
      </c>
      <c r="W135" s="14">
        <f t="shared" si="52"/>
        <v>-0.06097088231485537</v>
      </c>
      <c r="X135" s="21">
        <f t="shared" si="53"/>
        <v>0.14092391358969847</v>
      </c>
      <c r="Y135" s="20">
        <v>789.823985</v>
      </c>
      <c r="Z135" s="15">
        <v>547.6802230000001</v>
      </c>
      <c r="AA135" s="14">
        <f t="shared" si="54"/>
        <v>0.6934206018066166</v>
      </c>
      <c r="AB135" s="15">
        <v>490.68224699999996</v>
      </c>
      <c r="AC135" s="14">
        <f t="shared" si="55"/>
        <v>0.6212551863691503</v>
      </c>
      <c r="AD135" s="15">
        <f t="shared" si="56"/>
        <v>-56.99797600000011</v>
      </c>
      <c r="AE135" s="14">
        <f t="shared" si="57"/>
        <v>-0.07216541543746624</v>
      </c>
      <c r="AF135" s="14">
        <f t="shared" si="58"/>
        <v>0.12084737042526561</v>
      </c>
    </row>
    <row r="136" spans="1:32" ht="12.75">
      <c r="A136" s="27">
        <v>6916</v>
      </c>
      <c r="B136" s="20">
        <v>11135.188500000002</v>
      </c>
      <c r="C136" s="15">
        <v>6472.246500000001</v>
      </c>
      <c r="D136" s="14">
        <f t="shared" si="40"/>
        <v>0.5812426525154918</v>
      </c>
      <c r="E136" s="15">
        <v>6114.884000000001</v>
      </c>
      <c r="F136" s="14">
        <f t="shared" si="41"/>
        <v>0.5491495720974997</v>
      </c>
      <c r="G136" s="15">
        <f t="shared" si="42"/>
        <v>-357.3625000000002</v>
      </c>
      <c r="H136" s="21">
        <f t="shared" si="43"/>
        <v>-0.03209308041799208</v>
      </c>
      <c r="I136" s="20">
        <v>986.009876</v>
      </c>
      <c r="J136" s="15">
        <v>654.0880719999999</v>
      </c>
      <c r="K136" s="14">
        <f t="shared" si="44"/>
        <v>0.6633686821205834</v>
      </c>
      <c r="L136" s="15">
        <v>644.874558</v>
      </c>
      <c r="M136" s="14">
        <f t="shared" si="45"/>
        <v>0.6540244410290268</v>
      </c>
      <c r="N136" s="15">
        <f t="shared" si="46"/>
        <v>-9.213513999999918</v>
      </c>
      <c r="O136" s="14">
        <f t="shared" si="47"/>
        <v>-0.009344241091556627</v>
      </c>
      <c r="P136" s="21">
        <f t="shared" si="48"/>
        <v>0.10487486893152709</v>
      </c>
      <c r="Q136" s="20">
        <v>1930.4013929999999</v>
      </c>
      <c r="R136" s="15">
        <v>1241.5900789999998</v>
      </c>
      <c r="S136" s="14">
        <f t="shared" si="49"/>
        <v>0.6431771565759535</v>
      </c>
      <c r="T136" s="15">
        <v>1206.780543</v>
      </c>
      <c r="U136" s="14">
        <f t="shared" si="50"/>
        <v>0.6251448778352597</v>
      </c>
      <c r="V136" s="15">
        <f t="shared" si="51"/>
        <v>-34.80953599999975</v>
      </c>
      <c r="W136" s="14">
        <f t="shared" si="52"/>
        <v>-0.018032278740693797</v>
      </c>
      <c r="X136" s="21">
        <f t="shared" si="53"/>
        <v>0.07599530573776003</v>
      </c>
      <c r="Y136" s="20">
        <v>2831.324585</v>
      </c>
      <c r="Z136" s="15">
        <v>1773.351476</v>
      </c>
      <c r="AA136" s="14">
        <f t="shared" si="54"/>
        <v>0.6263328074057606</v>
      </c>
      <c r="AB136" s="15">
        <v>1706.670257</v>
      </c>
      <c r="AC136" s="14">
        <f t="shared" si="55"/>
        <v>0.602781562397234</v>
      </c>
      <c r="AD136" s="15">
        <f t="shared" si="56"/>
        <v>-66.68121900000006</v>
      </c>
      <c r="AE136" s="14">
        <f t="shared" si="57"/>
        <v>-0.023551245008526567</v>
      </c>
      <c r="AF136" s="14">
        <f t="shared" si="58"/>
        <v>0.05363199029973431</v>
      </c>
    </row>
    <row r="137" spans="1:32" ht="12.75">
      <c r="A137" s="27">
        <v>6917</v>
      </c>
      <c r="B137" s="20">
        <v>5420.7984</v>
      </c>
      <c r="C137" s="15">
        <v>3446.2617</v>
      </c>
      <c r="D137" s="14">
        <f t="shared" si="40"/>
        <v>0.6357479923990533</v>
      </c>
      <c r="E137" s="15">
        <v>3292.0021000000006</v>
      </c>
      <c r="F137" s="14">
        <f t="shared" si="41"/>
        <v>0.6072910034802255</v>
      </c>
      <c r="G137" s="15">
        <f t="shared" si="42"/>
        <v>-154.2595999999994</v>
      </c>
      <c r="H137" s="21">
        <f t="shared" si="43"/>
        <v>-0.028456988918827864</v>
      </c>
      <c r="I137" s="20">
        <v>471.880453</v>
      </c>
      <c r="J137" s="15">
        <v>283.874915</v>
      </c>
      <c r="K137" s="14">
        <f t="shared" si="44"/>
        <v>0.601582271940389</v>
      </c>
      <c r="L137" s="15">
        <v>291.757702</v>
      </c>
      <c r="M137" s="14">
        <f t="shared" si="45"/>
        <v>0.618287322869888</v>
      </c>
      <c r="N137" s="15">
        <f t="shared" si="46"/>
        <v>7.8827870000000075</v>
      </c>
      <c r="O137" s="14">
        <f t="shared" si="47"/>
        <v>0.01670505092949892</v>
      </c>
      <c r="P137" s="21">
        <f t="shared" si="48"/>
        <v>0.010996319389662501</v>
      </c>
      <c r="Q137" s="20">
        <v>925.786083</v>
      </c>
      <c r="R137" s="15">
        <v>561.9546569999999</v>
      </c>
      <c r="S137" s="14">
        <f t="shared" si="49"/>
        <v>0.607002705397117</v>
      </c>
      <c r="T137" s="15">
        <v>559.743526</v>
      </c>
      <c r="U137" s="14">
        <f t="shared" si="50"/>
        <v>0.6046143231988939</v>
      </c>
      <c r="V137" s="15">
        <f t="shared" si="51"/>
        <v>-2.2111309999999094</v>
      </c>
      <c r="W137" s="14">
        <f t="shared" si="52"/>
        <v>-0.002388382198223127</v>
      </c>
      <c r="X137" s="21">
        <f t="shared" si="53"/>
        <v>-0.0026766802813316115</v>
      </c>
      <c r="Y137" s="20">
        <v>1363.0946310000002</v>
      </c>
      <c r="Z137" s="15">
        <v>840.7800520000001</v>
      </c>
      <c r="AA137" s="14">
        <f t="shared" si="54"/>
        <v>0.6168170814253614</v>
      </c>
      <c r="AB137" s="15">
        <v>821.603076</v>
      </c>
      <c r="AC137" s="14">
        <f t="shared" si="55"/>
        <v>0.6027483766092245</v>
      </c>
      <c r="AD137" s="15">
        <f t="shared" si="56"/>
        <v>-19.17697600000008</v>
      </c>
      <c r="AE137" s="14">
        <f t="shared" si="57"/>
        <v>-0.014068704816136868</v>
      </c>
      <c r="AF137" s="14">
        <f t="shared" si="58"/>
        <v>-0.004542626871000932</v>
      </c>
    </row>
    <row r="138" spans="1:32" ht="12.75">
      <c r="A138" s="27">
        <v>6918</v>
      </c>
      <c r="B138" s="20">
        <v>6537.6080999999995</v>
      </c>
      <c r="C138" s="15">
        <v>4861.776200000001</v>
      </c>
      <c r="D138" s="14">
        <f t="shared" si="40"/>
        <v>0.7436628390129414</v>
      </c>
      <c r="E138" s="15">
        <v>4544.1457</v>
      </c>
      <c r="F138" s="14">
        <f t="shared" si="41"/>
        <v>0.6950777150438248</v>
      </c>
      <c r="G138" s="15">
        <f t="shared" si="42"/>
        <v>-317.6305000000011</v>
      </c>
      <c r="H138" s="21">
        <f t="shared" si="43"/>
        <v>-0.04858512396911663</v>
      </c>
      <c r="I138" s="20">
        <v>459.2626640000001</v>
      </c>
      <c r="J138" s="15">
        <v>332.49196700000005</v>
      </c>
      <c r="K138" s="14">
        <f t="shared" si="44"/>
        <v>0.7239690770944097</v>
      </c>
      <c r="L138" s="15">
        <v>317.161747</v>
      </c>
      <c r="M138" s="14">
        <f t="shared" si="45"/>
        <v>0.6905890068172402</v>
      </c>
      <c r="N138" s="15">
        <f t="shared" si="46"/>
        <v>-15.330220000000054</v>
      </c>
      <c r="O138" s="14">
        <f t="shared" si="47"/>
        <v>-0.033380070277169493</v>
      </c>
      <c r="P138" s="21">
        <f t="shared" si="48"/>
        <v>-0.004488708226584537</v>
      </c>
      <c r="Q138" s="20">
        <v>903.838017</v>
      </c>
      <c r="R138" s="15">
        <v>667.648369</v>
      </c>
      <c r="S138" s="14">
        <f t="shared" si="49"/>
        <v>0.7386814411901419</v>
      </c>
      <c r="T138" s="15">
        <v>638.915714</v>
      </c>
      <c r="U138" s="14">
        <f t="shared" si="50"/>
        <v>0.706891834579691</v>
      </c>
      <c r="V138" s="15">
        <f t="shared" si="51"/>
        <v>-28.732655000000022</v>
      </c>
      <c r="W138" s="14">
        <f t="shared" si="52"/>
        <v>-0.03178960661045094</v>
      </c>
      <c r="X138" s="21">
        <f t="shared" si="53"/>
        <v>0.011814119535866197</v>
      </c>
      <c r="Y138" s="20">
        <v>1334.344244</v>
      </c>
      <c r="Z138" s="15">
        <v>999.257535</v>
      </c>
      <c r="AA138" s="14">
        <f t="shared" si="54"/>
        <v>0.7488753666778661</v>
      </c>
      <c r="AB138" s="15">
        <v>957.3023549999999</v>
      </c>
      <c r="AC138" s="14">
        <f t="shared" si="55"/>
        <v>0.7174328208815656</v>
      </c>
      <c r="AD138" s="15">
        <f t="shared" si="56"/>
        <v>-41.95518000000004</v>
      </c>
      <c r="AE138" s="14">
        <f t="shared" si="57"/>
        <v>-0.03144254579630057</v>
      </c>
      <c r="AF138" s="14">
        <f t="shared" si="58"/>
        <v>0.022355105837740807</v>
      </c>
    </row>
    <row r="139" spans="1:32" ht="12.75">
      <c r="A139" s="27">
        <v>6919</v>
      </c>
      <c r="B139" s="20">
        <v>6874.447800000001</v>
      </c>
      <c r="C139" s="15">
        <v>4719.0191</v>
      </c>
      <c r="D139" s="14">
        <f t="shared" si="40"/>
        <v>0.6864579144815093</v>
      </c>
      <c r="E139" s="15">
        <v>4436.9188</v>
      </c>
      <c r="F139" s="14">
        <f t="shared" si="41"/>
        <v>0.6454218475555229</v>
      </c>
      <c r="G139" s="15">
        <f t="shared" si="42"/>
        <v>-282.10030000000006</v>
      </c>
      <c r="H139" s="21">
        <f t="shared" si="43"/>
        <v>-0.04103606692598638</v>
      </c>
      <c r="I139" s="20">
        <v>651.0253019999999</v>
      </c>
      <c r="J139" s="15">
        <v>495.609946</v>
      </c>
      <c r="K139" s="14">
        <f t="shared" si="44"/>
        <v>0.7612760125872958</v>
      </c>
      <c r="L139" s="15">
        <v>482.20510599999994</v>
      </c>
      <c r="M139" s="14">
        <f t="shared" si="45"/>
        <v>0.7406856607855773</v>
      </c>
      <c r="N139" s="15">
        <f t="shared" si="46"/>
        <v>-13.404840000000036</v>
      </c>
      <c r="O139" s="14">
        <f t="shared" si="47"/>
        <v>-0.02059035180171853</v>
      </c>
      <c r="P139" s="21">
        <f t="shared" si="48"/>
        <v>0.0952638132300544</v>
      </c>
      <c r="Q139" s="20">
        <v>1270.87959</v>
      </c>
      <c r="R139" s="15">
        <v>953.433828</v>
      </c>
      <c r="S139" s="14">
        <f t="shared" si="49"/>
        <v>0.7502157053289368</v>
      </c>
      <c r="T139" s="15">
        <v>920.6351669999999</v>
      </c>
      <c r="U139" s="14">
        <f t="shared" si="50"/>
        <v>0.7244078622743481</v>
      </c>
      <c r="V139" s="15">
        <f t="shared" si="51"/>
        <v>-32.79866100000004</v>
      </c>
      <c r="W139" s="14">
        <f t="shared" si="52"/>
        <v>-0.02580784305458872</v>
      </c>
      <c r="X139" s="21">
        <f t="shared" si="53"/>
        <v>0.07898601471882516</v>
      </c>
      <c r="Y139" s="20">
        <v>1857.7659049999997</v>
      </c>
      <c r="Z139" s="15">
        <v>1376.9780339999998</v>
      </c>
      <c r="AA139" s="14">
        <f t="shared" si="54"/>
        <v>0.7412010470716438</v>
      </c>
      <c r="AB139" s="15">
        <v>1321.084604</v>
      </c>
      <c r="AC139" s="14">
        <f t="shared" si="55"/>
        <v>0.7111146783587893</v>
      </c>
      <c r="AD139" s="15">
        <f t="shared" si="56"/>
        <v>-55.89342999999985</v>
      </c>
      <c r="AE139" s="14">
        <f t="shared" si="57"/>
        <v>-0.030086368712854528</v>
      </c>
      <c r="AF139" s="14">
        <f t="shared" si="58"/>
        <v>0.06569283080326638</v>
      </c>
    </row>
    <row r="140" spans="1:32" ht="12.75">
      <c r="A140" s="27">
        <v>6920</v>
      </c>
      <c r="B140" s="20">
        <v>9917.250499999998</v>
      </c>
      <c r="C140" s="15">
        <v>7341.2585</v>
      </c>
      <c r="D140" s="14">
        <f t="shared" si="40"/>
        <v>0.7402513932667125</v>
      </c>
      <c r="E140" s="15">
        <v>6895.7882</v>
      </c>
      <c r="F140" s="14">
        <f t="shared" si="41"/>
        <v>0.6953326630198563</v>
      </c>
      <c r="G140" s="15">
        <f t="shared" si="42"/>
        <v>-445.47029999999995</v>
      </c>
      <c r="H140" s="21">
        <f t="shared" si="43"/>
        <v>-0.04491873024685622</v>
      </c>
      <c r="I140" s="20">
        <v>874.1332819999999</v>
      </c>
      <c r="J140" s="15">
        <v>644.48018</v>
      </c>
      <c r="K140" s="14">
        <f t="shared" si="44"/>
        <v>0.7372790777688294</v>
      </c>
      <c r="L140" s="15">
        <v>622.46612</v>
      </c>
      <c r="M140" s="14">
        <f t="shared" si="45"/>
        <v>0.7120952065522659</v>
      </c>
      <c r="N140" s="15">
        <f t="shared" si="46"/>
        <v>-22.014059999999972</v>
      </c>
      <c r="O140" s="14">
        <f t="shared" si="47"/>
        <v>-0.025183871216563514</v>
      </c>
      <c r="P140" s="21">
        <f t="shared" si="48"/>
        <v>0.01676254353240958</v>
      </c>
      <c r="Q140" s="20">
        <v>1726.6767299999997</v>
      </c>
      <c r="R140" s="15">
        <v>1265.5314139999998</v>
      </c>
      <c r="S140" s="14">
        <f t="shared" si="49"/>
        <v>0.7329289797054253</v>
      </c>
      <c r="T140" s="15">
        <v>1211.7341179999999</v>
      </c>
      <c r="U140" s="14">
        <f t="shared" si="50"/>
        <v>0.7017724261564584</v>
      </c>
      <c r="V140" s="15">
        <f t="shared" si="51"/>
        <v>-53.79729599999996</v>
      </c>
      <c r="W140" s="14">
        <f t="shared" si="52"/>
        <v>-0.031156553548966848</v>
      </c>
      <c r="X140" s="21">
        <f t="shared" si="53"/>
        <v>0.006439763136602106</v>
      </c>
      <c r="Y140" s="20">
        <v>2561.743297</v>
      </c>
      <c r="Z140" s="15">
        <v>1878.925758</v>
      </c>
      <c r="AA140" s="14">
        <f t="shared" si="54"/>
        <v>0.7334559087947523</v>
      </c>
      <c r="AB140" s="15">
        <v>1789.2793479999998</v>
      </c>
      <c r="AC140" s="14">
        <f t="shared" si="55"/>
        <v>0.6984616101446951</v>
      </c>
      <c r="AD140" s="15">
        <f t="shared" si="56"/>
        <v>-89.64641000000029</v>
      </c>
      <c r="AE140" s="14">
        <f t="shared" si="57"/>
        <v>-0.03499429865005721</v>
      </c>
      <c r="AF140" s="14">
        <f t="shared" si="58"/>
        <v>0.003128947124838799</v>
      </c>
    </row>
    <row r="141" spans="1:32" ht="12.75">
      <c r="A141" s="27">
        <v>7000</v>
      </c>
      <c r="B141" s="20">
        <v>25210.182300000004</v>
      </c>
      <c r="C141" s="15">
        <v>3146.8201</v>
      </c>
      <c r="D141" s="14">
        <f t="shared" si="40"/>
        <v>0.12482337741762381</v>
      </c>
      <c r="E141" s="15">
        <v>2886.3388999999997</v>
      </c>
      <c r="F141" s="14">
        <f t="shared" si="41"/>
        <v>0.11449099675887704</v>
      </c>
      <c r="G141" s="15">
        <f t="shared" si="42"/>
        <v>-260.4812000000002</v>
      </c>
      <c r="H141" s="21">
        <f t="shared" si="43"/>
        <v>-0.010332380658746768</v>
      </c>
      <c r="I141" s="20">
        <v>1770.2582850000001</v>
      </c>
      <c r="J141" s="15">
        <v>512.131001</v>
      </c>
      <c r="K141" s="14">
        <f t="shared" si="44"/>
        <v>0.2892973332419681</v>
      </c>
      <c r="L141" s="15">
        <v>498.51882</v>
      </c>
      <c r="M141" s="14">
        <f t="shared" si="45"/>
        <v>0.2816079575642263</v>
      </c>
      <c r="N141" s="15">
        <f t="shared" si="46"/>
        <v>-13.612180999999964</v>
      </c>
      <c r="O141" s="14">
        <f t="shared" si="47"/>
        <v>-0.007689375677741805</v>
      </c>
      <c r="P141" s="21">
        <f t="shared" si="48"/>
        <v>0.16711696080534927</v>
      </c>
      <c r="Q141" s="20">
        <v>3557.057623</v>
      </c>
      <c r="R141" s="15">
        <v>934.574816</v>
      </c>
      <c r="S141" s="14">
        <f t="shared" si="49"/>
        <v>0.26273817155983703</v>
      </c>
      <c r="T141" s="15">
        <v>903.1162320000001</v>
      </c>
      <c r="U141" s="14">
        <f t="shared" si="50"/>
        <v>0.253894181010854</v>
      </c>
      <c r="V141" s="15">
        <f t="shared" si="51"/>
        <v>-31.458583999999973</v>
      </c>
      <c r="W141" s="14">
        <f t="shared" si="52"/>
        <v>-0.00884399054898305</v>
      </c>
      <c r="X141" s="21">
        <f t="shared" si="53"/>
        <v>0.13940318425197695</v>
      </c>
      <c r="Y141" s="20">
        <v>5289.409234</v>
      </c>
      <c r="Z141" s="15">
        <v>1281.794353</v>
      </c>
      <c r="AA141" s="14">
        <f t="shared" si="54"/>
        <v>0.2423322333920968</v>
      </c>
      <c r="AB141" s="15">
        <v>1228.945248</v>
      </c>
      <c r="AC141" s="14">
        <f t="shared" si="55"/>
        <v>0.23234073856498283</v>
      </c>
      <c r="AD141" s="15">
        <f t="shared" si="56"/>
        <v>-52.84910500000001</v>
      </c>
      <c r="AE141" s="14">
        <f t="shared" si="57"/>
        <v>-0.009991494827113978</v>
      </c>
      <c r="AF141" s="14">
        <f t="shared" si="58"/>
        <v>0.11784974180610579</v>
      </c>
    </row>
    <row r="142" spans="1:32" ht="12.75">
      <c r="A142" s="27">
        <v>7101</v>
      </c>
      <c r="B142" s="20">
        <v>2548.3242999999993</v>
      </c>
      <c r="C142" s="15">
        <v>642.9897000000001</v>
      </c>
      <c r="D142" s="14">
        <f t="shared" si="40"/>
        <v>0.2523186315022779</v>
      </c>
      <c r="E142" s="15">
        <v>569.6822999999999</v>
      </c>
      <c r="F142" s="14">
        <f t="shared" si="41"/>
        <v>0.2235517276980799</v>
      </c>
      <c r="G142" s="15">
        <f t="shared" si="42"/>
        <v>-73.30740000000014</v>
      </c>
      <c r="H142" s="21">
        <f t="shared" si="43"/>
        <v>-0.028766903804197996</v>
      </c>
      <c r="I142" s="20">
        <v>154.16991399999998</v>
      </c>
      <c r="J142" s="15">
        <v>77.686847</v>
      </c>
      <c r="K142" s="14">
        <f t="shared" si="44"/>
        <v>0.5039040691168837</v>
      </c>
      <c r="L142" s="15">
        <v>75.303038</v>
      </c>
      <c r="M142" s="14">
        <f t="shared" si="45"/>
        <v>0.4884418499448603</v>
      </c>
      <c r="N142" s="15">
        <f t="shared" si="46"/>
        <v>-2.3838089999999994</v>
      </c>
      <c r="O142" s="14">
        <f t="shared" si="47"/>
        <v>-0.015462219172023395</v>
      </c>
      <c r="P142" s="21">
        <f t="shared" si="48"/>
        <v>0.2648901222467804</v>
      </c>
      <c r="Q142" s="20">
        <v>263.860268</v>
      </c>
      <c r="R142" s="15">
        <v>120.435225</v>
      </c>
      <c r="S142" s="14">
        <f t="shared" si="49"/>
        <v>0.4564356199319861</v>
      </c>
      <c r="T142" s="15">
        <v>113.817913</v>
      </c>
      <c r="U142" s="14">
        <f t="shared" si="50"/>
        <v>0.43135677024325614</v>
      </c>
      <c r="V142" s="15">
        <f t="shared" si="51"/>
        <v>-6.617311999999998</v>
      </c>
      <c r="W142" s="14">
        <f t="shared" si="52"/>
        <v>-0.025078849688729976</v>
      </c>
      <c r="X142" s="21">
        <f t="shared" si="53"/>
        <v>0.20780504254517623</v>
      </c>
      <c r="Y142" s="20">
        <v>360.280695</v>
      </c>
      <c r="Z142" s="15">
        <v>152.813129</v>
      </c>
      <c r="AA142" s="14">
        <f t="shared" si="54"/>
        <v>0.4241502004430185</v>
      </c>
      <c r="AB142" s="15">
        <v>141.447173</v>
      </c>
      <c r="AC142" s="14">
        <f t="shared" si="55"/>
        <v>0.39260269829334044</v>
      </c>
      <c r="AD142" s="15">
        <f t="shared" si="56"/>
        <v>-11.365956000000011</v>
      </c>
      <c r="AE142" s="14">
        <f t="shared" si="57"/>
        <v>-0.03154750214967805</v>
      </c>
      <c r="AF142" s="14">
        <f t="shared" si="58"/>
        <v>0.16905097059526053</v>
      </c>
    </row>
    <row r="143" spans="1:32" ht="12.75">
      <c r="A143" s="27">
        <v>7102</v>
      </c>
      <c r="B143" s="20">
        <v>2199.4047000000005</v>
      </c>
      <c r="C143" s="15">
        <v>117.0204</v>
      </c>
      <c r="D143" s="14">
        <f t="shared" si="40"/>
        <v>0.05320548783041155</v>
      </c>
      <c r="E143" s="15">
        <v>98.726</v>
      </c>
      <c r="F143" s="14">
        <f t="shared" si="41"/>
        <v>0.04488760072214085</v>
      </c>
      <c r="G143" s="15">
        <f t="shared" si="42"/>
        <v>-18.294399999999996</v>
      </c>
      <c r="H143" s="21">
        <f t="shared" si="43"/>
        <v>-0.008317887108270701</v>
      </c>
      <c r="I143" s="20">
        <v>97.96768000000002</v>
      </c>
      <c r="J143" s="15">
        <v>8.551978</v>
      </c>
      <c r="K143" s="14">
        <f t="shared" si="44"/>
        <v>0.0872938707949397</v>
      </c>
      <c r="L143" s="15">
        <v>7.497157</v>
      </c>
      <c r="M143" s="14">
        <f t="shared" si="45"/>
        <v>0.07652684028038634</v>
      </c>
      <c r="N143" s="15">
        <f t="shared" si="46"/>
        <v>-1.0548210000000005</v>
      </c>
      <c r="O143" s="14">
        <f t="shared" si="47"/>
        <v>-0.010767030514553369</v>
      </c>
      <c r="P143" s="21">
        <f t="shared" si="48"/>
        <v>0.03163923955824549</v>
      </c>
      <c r="Q143" s="20">
        <v>195.228011</v>
      </c>
      <c r="R143" s="15">
        <v>17.877205</v>
      </c>
      <c r="S143" s="14">
        <f t="shared" si="49"/>
        <v>0.09157090167762862</v>
      </c>
      <c r="T143" s="15">
        <v>16.450177000000004</v>
      </c>
      <c r="U143" s="14">
        <f t="shared" si="50"/>
        <v>0.084261356327602</v>
      </c>
      <c r="V143" s="15">
        <f t="shared" si="51"/>
        <v>-1.4270279999999964</v>
      </c>
      <c r="W143" s="14">
        <f t="shared" si="52"/>
        <v>-0.007309545350026619</v>
      </c>
      <c r="X143" s="21">
        <f t="shared" si="53"/>
        <v>0.03937375560546115</v>
      </c>
      <c r="Y143" s="20">
        <v>292.494489</v>
      </c>
      <c r="Z143" s="15">
        <v>25.873260000000002</v>
      </c>
      <c r="AA143" s="14">
        <f t="shared" si="54"/>
        <v>0.08845725636902514</v>
      </c>
      <c r="AB143" s="15">
        <v>23.686598</v>
      </c>
      <c r="AC143" s="14">
        <f t="shared" si="55"/>
        <v>0.08098134799387623</v>
      </c>
      <c r="AD143" s="15">
        <f t="shared" si="56"/>
        <v>-2.186662000000002</v>
      </c>
      <c r="AE143" s="14">
        <f t="shared" si="57"/>
        <v>-0.007475908375148915</v>
      </c>
      <c r="AF143" s="14">
        <f t="shared" si="58"/>
        <v>0.03609374727173538</v>
      </c>
    </row>
    <row r="144" spans="1:32" ht="12.75">
      <c r="A144" s="27">
        <v>7103</v>
      </c>
      <c r="B144" s="20">
        <v>2894.7971</v>
      </c>
      <c r="C144" s="15">
        <v>637.5326</v>
      </c>
      <c r="D144" s="14">
        <f t="shared" si="40"/>
        <v>0.22023395007546473</v>
      </c>
      <c r="E144" s="15">
        <v>577.7411999999999</v>
      </c>
      <c r="F144" s="14">
        <f t="shared" si="41"/>
        <v>0.1995791691238049</v>
      </c>
      <c r="G144" s="15">
        <f t="shared" si="42"/>
        <v>-59.79140000000007</v>
      </c>
      <c r="H144" s="21">
        <f t="shared" si="43"/>
        <v>-0.020654780951659818</v>
      </c>
      <c r="I144" s="20">
        <v>296.49785099999997</v>
      </c>
      <c r="J144" s="15">
        <v>99.441833</v>
      </c>
      <c r="K144" s="14">
        <f t="shared" si="44"/>
        <v>0.33538803962528557</v>
      </c>
      <c r="L144" s="15">
        <v>100.21685599999999</v>
      </c>
      <c r="M144" s="14">
        <f t="shared" si="45"/>
        <v>0.33800196413565237</v>
      </c>
      <c r="N144" s="15">
        <f t="shared" si="46"/>
        <v>0.7750229999999902</v>
      </c>
      <c r="O144" s="14">
        <f t="shared" si="47"/>
        <v>0.002613924510366794</v>
      </c>
      <c r="P144" s="21">
        <f t="shared" si="48"/>
        <v>0.13842279501184745</v>
      </c>
      <c r="Q144" s="20">
        <v>583.230066</v>
      </c>
      <c r="R144" s="15">
        <v>193.43011200000004</v>
      </c>
      <c r="S144" s="14">
        <f t="shared" si="49"/>
        <v>0.331653190183786</v>
      </c>
      <c r="T144" s="15">
        <v>185.913554</v>
      </c>
      <c r="U144" s="14">
        <f t="shared" si="50"/>
        <v>0.3187653806585479</v>
      </c>
      <c r="V144" s="15">
        <f t="shared" si="51"/>
        <v>-7.516558000000032</v>
      </c>
      <c r="W144" s="14">
        <f t="shared" si="52"/>
        <v>-0.012887809525238048</v>
      </c>
      <c r="X144" s="21">
        <f t="shared" si="53"/>
        <v>0.11918621153474301</v>
      </c>
      <c r="Y144" s="20">
        <v>863.817667</v>
      </c>
      <c r="Z144" s="15">
        <v>283.46022</v>
      </c>
      <c r="AA144" s="14">
        <f t="shared" si="54"/>
        <v>0.3281482086195859</v>
      </c>
      <c r="AB144" s="15">
        <v>264.1449</v>
      </c>
      <c r="AC144" s="14">
        <f t="shared" si="55"/>
        <v>0.30578779537742423</v>
      </c>
      <c r="AD144" s="15">
        <f t="shared" si="56"/>
        <v>-19.315319999999986</v>
      </c>
      <c r="AE144" s="14">
        <f t="shared" si="57"/>
        <v>-0.022360413242161647</v>
      </c>
      <c r="AF144" s="14">
        <f t="shared" si="58"/>
        <v>0.10620862625361932</v>
      </c>
    </row>
    <row r="145" spans="1:32" ht="12.75">
      <c r="A145" s="27">
        <v>7104</v>
      </c>
      <c r="B145" s="20">
        <v>3257.825</v>
      </c>
      <c r="C145" s="15">
        <v>1563.5315999999998</v>
      </c>
      <c r="D145" s="14">
        <f t="shared" si="40"/>
        <v>0.47993111968874935</v>
      </c>
      <c r="E145" s="15">
        <v>1435.2906</v>
      </c>
      <c r="F145" s="14">
        <f t="shared" si="41"/>
        <v>0.4405671268407604</v>
      </c>
      <c r="G145" s="15">
        <f t="shared" si="42"/>
        <v>-128.24099999999976</v>
      </c>
      <c r="H145" s="21">
        <f t="shared" si="43"/>
        <v>-0.03936399284798897</v>
      </c>
      <c r="I145" s="20">
        <v>368.531425</v>
      </c>
      <c r="J145" s="15">
        <v>223.799115</v>
      </c>
      <c r="K145" s="14">
        <f t="shared" si="44"/>
        <v>0.607272812623781</v>
      </c>
      <c r="L145" s="15">
        <v>209.330161</v>
      </c>
      <c r="M145" s="14">
        <f t="shared" si="45"/>
        <v>0.5680116994093516</v>
      </c>
      <c r="N145" s="15">
        <f t="shared" si="46"/>
        <v>-14.468953999999997</v>
      </c>
      <c r="O145" s="14">
        <f t="shared" si="47"/>
        <v>-0.03926111321442938</v>
      </c>
      <c r="P145" s="21">
        <f t="shared" si="48"/>
        <v>0.1274445725685912</v>
      </c>
      <c r="Q145" s="20">
        <v>707.840331</v>
      </c>
      <c r="R145" s="15">
        <v>423.123075</v>
      </c>
      <c r="S145" s="14">
        <f t="shared" si="49"/>
        <v>0.5977662708230169</v>
      </c>
      <c r="T145" s="15">
        <v>389.41767600000003</v>
      </c>
      <c r="U145" s="14">
        <f t="shared" si="50"/>
        <v>0.5501490363650953</v>
      </c>
      <c r="V145" s="15">
        <f t="shared" si="51"/>
        <v>-33.70539899999994</v>
      </c>
      <c r="W145" s="14">
        <f t="shared" si="52"/>
        <v>-0.04761723445792165</v>
      </c>
      <c r="X145" s="21">
        <f t="shared" si="53"/>
        <v>0.10958190952433489</v>
      </c>
      <c r="Y145" s="20">
        <v>1020.524217</v>
      </c>
      <c r="Z145" s="15">
        <v>595.1116790000001</v>
      </c>
      <c r="AA145" s="14">
        <f t="shared" si="54"/>
        <v>0.5831431230014604</v>
      </c>
      <c r="AB145" s="15">
        <v>539.969495</v>
      </c>
      <c r="AC145" s="14">
        <f t="shared" si="55"/>
        <v>0.5291099280204539</v>
      </c>
      <c r="AD145" s="15">
        <f t="shared" si="56"/>
        <v>-55.14218400000004</v>
      </c>
      <c r="AE145" s="14">
        <f t="shared" si="57"/>
        <v>-0.05403319498100656</v>
      </c>
      <c r="AF145" s="14">
        <f t="shared" si="58"/>
        <v>0.08854280117969349</v>
      </c>
    </row>
    <row r="146" spans="1:32" ht="12.75">
      <c r="A146" s="27">
        <v>7105</v>
      </c>
      <c r="B146" s="20">
        <v>15381.460299999999</v>
      </c>
      <c r="C146" s="15">
        <v>6720.271</v>
      </c>
      <c r="D146" s="14">
        <f t="shared" si="40"/>
        <v>0.4369072161503417</v>
      </c>
      <c r="E146" s="15">
        <v>5848.857899999998</v>
      </c>
      <c r="F146" s="14">
        <f t="shared" si="41"/>
        <v>0.3802537461283828</v>
      </c>
      <c r="G146" s="15">
        <f t="shared" si="42"/>
        <v>-871.4131000000016</v>
      </c>
      <c r="H146" s="21">
        <f t="shared" si="43"/>
        <v>-0.05665347002195892</v>
      </c>
      <c r="I146" s="20">
        <v>1429.768542</v>
      </c>
      <c r="J146" s="15">
        <v>860.9131179999999</v>
      </c>
      <c r="K146" s="14">
        <f t="shared" si="44"/>
        <v>0.6021346062039739</v>
      </c>
      <c r="L146" s="15">
        <v>801.4611809999999</v>
      </c>
      <c r="M146" s="14">
        <f t="shared" si="45"/>
        <v>0.5605530947539898</v>
      </c>
      <c r="N146" s="15">
        <f t="shared" si="46"/>
        <v>-59.451937000000044</v>
      </c>
      <c r="O146" s="14">
        <f t="shared" si="47"/>
        <v>-0.04158151144998401</v>
      </c>
      <c r="P146" s="21">
        <f t="shared" si="48"/>
        <v>0.18029934862560704</v>
      </c>
      <c r="Q146" s="20">
        <v>2793.016121</v>
      </c>
      <c r="R146" s="15">
        <v>1634.7200440000001</v>
      </c>
      <c r="S146" s="14">
        <f t="shared" si="49"/>
        <v>0.5852884384407748</v>
      </c>
      <c r="T146" s="15">
        <v>1503.3322110000001</v>
      </c>
      <c r="U146" s="14">
        <f t="shared" si="50"/>
        <v>0.5382468793133042</v>
      </c>
      <c r="V146" s="15">
        <f t="shared" si="51"/>
        <v>-131.387833</v>
      </c>
      <c r="W146" s="14">
        <f t="shared" si="52"/>
        <v>-0.047041559127470656</v>
      </c>
      <c r="X146" s="21">
        <f t="shared" si="53"/>
        <v>0.15799313318492136</v>
      </c>
      <c r="Y146" s="20">
        <v>4066.067958</v>
      </c>
      <c r="Z146" s="15">
        <v>2325.899608</v>
      </c>
      <c r="AA146" s="14">
        <f t="shared" si="54"/>
        <v>0.5720267423036514</v>
      </c>
      <c r="AB146" s="15">
        <v>2120.938013</v>
      </c>
      <c r="AC146" s="14">
        <f t="shared" si="55"/>
        <v>0.5216189288787091</v>
      </c>
      <c r="AD146" s="15">
        <f t="shared" si="56"/>
        <v>-204.96159500000022</v>
      </c>
      <c r="AE146" s="14">
        <f t="shared" si="57"/>
        <v>-0.05040781342494227</v>
      </c>
      <c r="AF146" s="14">
        <f t="shared" si="58"/>
        <v>0.14136518275032628</v>
      </c>
    </row>
    <row r="147" spans="1:32" ht="12.75">
      <c r="A147" s="27">
        <v>7106</v>
      </c>
      <c r="B147" s="20">
        <v>9813.033</v>
      </c>
      <c r="C147" s="15">
        <v>1076.3626000000002</v>
      </c>
      <c r="D147" s="14">
        <f t="shared" si="40"/>
        <v>0.10968704578900328</v>
      </c>
      <c r="E147" s="15">
        <v>940.8842</v>
      </c>
      <c r="F147" s="14">
        <f t="shared" si="41"/>
        <v>0.09588107978440509</v>
      </c>
      <c r="G147" s="15">
        <f t="shared" si="42"/>
        <v>-135.4784000000002</v>
      </c>
      <c r="H147" s="21">
        <f t="shared" si="43"/>
        <v>-0.013805966004598186</v>
      </c>
      <c r="I147" s="20">
        <v>742.9926459999999</v>
      </c>
      <c r="J147" s="15">
        <v>163.28856000000002</v>
      </c>
      <c r="K147" s="14">
        <f t="shared" si="44"/>
        <v>0.21977143499210358</v>
      </c>
      <c r="L147" s="15">
        <v>157.11822899999999</v>
      </c>
      <c r="M147" s="14">
        <f t="shared" si="45"/>
        <v>0.21146673502876098</v>
      </c>
      <c r="N147" s="15">
        <f t="shared" si="46"/>
        <v>-6.170331000000033</v>
      </c>
      <c r="O147" s="14">
        <f t="shared" si="47"/>
        <v>-0.008304699963342599</v>
      </c>
      <c r="P147" s="21">
        <f t="shared" si="48"/>
        <v>0.11558565524435589</v>
      </c>
      <c r="Q147" s="20">
        <v>1439.843996</v>
      </c>
      <c r="R147" s="15">
        <v>284.557905</v>
      </c>
      <c r="S147" s="14">
        <f t="shared" si="49"/>
        <v>0.19763106683121523</v>
      </c>
      <c r="T147" s="15">
        <v>267.047756</v>
      </c>
      <c r="U147" s="14">
        <f t="shared" si="50"/>
        <v>0.1854699236458114</v>
      </c>
      <c r="V147" s="15">
        <f t="shared" si="51"/>
        <v>-17.510149000000013</v>
      </c>
      <c r="W147" s="14">
        <f t="shared" si="52"/>
        <v>-0.012161143185403817</v>
      </c>
      <c r="X147" s="21">
        <f t="shared" si="53"/>
        <v>0.08958884386140632</v>
      </c>
      <c r="Y147" s="20">
        <v>2100.25911</v>
      </c>
      <c r="Z147" s="15">
        <v>372.082086</v>
      </c>
      <c r="AA147" s="14">
        <f t="shared" si="54"/>
        <v>0.1771600866904465</v>
      </c>
      <c r="AB147" s="15">
        <v>343.228628</v>
      </c>
      <c r="AC147" s="14">
        <f t="shared" si="55"/>
        <v>0.16342203986440512</v>
      </c>
      <c r="AD147" s="15">
        <f t="shared" si="56"/>
        <v>-28.85345799999999</v>
      </c>
      <c r="AE147" s="14">
        <f t="shared" si="57"/>
        <v>-0.013738046826041378</v>
      </c>
      <c r="AF147" s="14">
        <f t="shared" si="58"/>
        <v>0.06754096008000003</v>
      </c>
    </row>
    <row r="148" spans="1:32" ht="12.75">
      <c r="A148" s="27">
        <v>7107</v>
      </c>
      <c r="B148" s="20">
        <v>4564.9203</v>
      </c>
      <c r="C148" s="15">
        <v>2737.7011999999995</v>
      </c>
      <c r="D148" s="14">
        <f t="shared" si="40"/>
        <v>0.5997259579756518</v>
      </c>
      <c r="E148" s="15">
        <v>2644.24</v>
      </c>
      <c r="F148" s="14">
        <f t="shared" si="41"/>
        <v>0.5792521722668411</v>
      </c>
      <c r="G148" s="15">
        <f t="shared" si="42"/>
        <v>-93.46119999999974</v>
      </c>
      <c r="H148" s="21">
        <f t="shared" si="43"/>
        <v>-0.020473785708810643</v>
      </c>
      <c r="I148" s="20">
        <v>544.2574789999999</v>
      </c>
      <c r="J148" s="15">
        <v>397.552016</v>
      </c>
      <c r="K148" s="14">
        <f t="shared" si="44"/>
        <v>0.7304484207189004</v>
      </c>
      <c r="L148" s="15">
        <v>393.32204799999994</v>
      </c>
      <c r="M148" s="14">
        <f t="shared" si="45"/>
        <v>0.7226764227892218</v>
      </c>
      <c r="N148" s="15">
        <f t="shared" si="46"/>
        <v>-4.229968000000042</v>
      </c>
      <c r="O148" s="14">
        <f t="shared" si="47"/>
        <v>-0.007771997929678531</v>
      </c>
      <c r="P148" s="21">
        <f t="shared" si="48"/>
        <v>0.14342425052238073</v>
      </c>
      <c r="Q148" s="20">
        <v>1054.287051</v>
      </c>
      <c r="R148" s="15">
        <v>772.697433</v>
      </c>
      <c r="S148" s="14">
        <f t="shared" si="49"/>
        <v>0.7329099150625915</v>
      </c>
      <c r="T148" s="15">
        <v>763.279848</v>
      </c>
      <c r="U148" s="14">
        <f t="shared" si="50"/>
        <v>0.7239772576889972</v>
      </c>
      <c r="V148" s="15">
        <f t="shared" si="51"/>
        <v>-9.417585000000031</v>
      </c>
      <c r="W148" s="14">
        <f t="shared" si="52"/>
        <v>-0.008932657373594277</v>
      </c>
      <c r="X148" s="21">
        <f t="shared" si="53"/>
        <v>0.14472508542215612</v>
      </c>
      <c r="Y148" s="20">
        <v>1530.4370079999997</v>
      </c>
      <c r="Z148" s="15">
        <v>1112.8717569999997</v>
      </c>
      <c r="AA148" s="14">
        <f t="shared" si="54"/>
        <v>0.7271594656838042</v>
      </c>
      <c r="AB148" s="15">
        <v>1098.569254</v>
      </c>
      <c r="AC148" s="14">
        <f t="shared" si="55"/>
        <v>0.7178140937898702</v>
      </c>
      <c r="AD148" s="15">
        <f t="shared" si="56"/>
        <v>-14.30250299999966</v>
      </c>
      <c r="AE148" s="14">
        <f t="shared" si="57"/>
        <v>-0.009345371893934029</v>
      </c>
      <c r="AF148" s="14">
        <f t="shared" si="58"/>
        <v>0.13856192152302904</v>
      </c>
    </row>
    <row r="149" spans="1:32" ht="12.75">
      <c r="A149" s="27">
        <v>7108</v>
      </c>
      <c r="B149" s="20">
        <v>15927.636000000002</v>
      </c>
      <c r="C149" s="15">
        <v>8352.8918</v>
      </c>
      <c r="D149" s="14">
        <f t="shared" si="40"/>
        <v>0.5244275923934976</v>
      </c>
      <c r="E149" s="15">
        <v>7833.4609</v>
      </c>
      <c r="F149" s="14">
        <f t="shared" si="41"/>
        <v>0.4918156655513724</v>
      </c>
      <c r="G149" s="15">
        <f t="shared" si="42"/>
        <v>-519.4308999999994</v>
      </c>
      <c r="H149" s="21">
        <f t="shared" si="43"/>
        <v>-0.03261192684212516</v>
      </c>
      <c r="I149" s="20">
        <v>1665.854695</v>
      </c>
      <c r="J149" s="15">
        <v>1057.1829639999999</v>
      </c>
      <c r="K149" s="14">
        <f t="shared" si="44"/>
        <v>0.6346189539658499</v>
      </c>
      <c r="L149" s="15">
        <v>1048.635591</v>
      </c>
      <c r="M149" s="14">
        <f t="shared" si="45"/>
        <v>0.6294880304671471</v>
      </c>
      <c r="N149" s="15">
        <f t="shared" si="46"/>
        <v>-8.54737299999988</v>
      </c>
      <c r="O149" s="14">
        <f t="shared" si="47"/>
        <v>-0.005130923498702811</v>
      </c>
      <c r="P149" s="21">
        <f t="shared" si="48"/>
        <v>0.13767236491577467</v>
      </c>
      <c r="Q149" s="20">
        <v>3249.287325</v>
      </c>
      <c r="R149" s="15">
        <v>2038.085093</v>
      </c>
      <c r="S149" s="14">
        <f t="shared" si="49"/>
        <v>0.6272406497630985</v>
      </c>
      <c r="T149" s="15">
        <v>1992.1898909999998</v>
      </c>
      <c r="U149" s="14">
        <f t="shared" si="50"/>
        <v>0.6131159518187577</v>
      </c>
      <c r="V149" s="15">
        <f t="shared" si="51"/>
        <v>-45.895202000000154</v>
      </c>
      <c r="W149" s="14">
        <f t="shared" si="52"/>
        <v>-0.014124697944340792</v>
      </c>
      <c r="X149" s="21">
        <f t="shared" si="53"/>
        <v>0.12130028626738526</v>
      </c>
      <c r="Y149" s="20">
        <v>4742.444404</v>
      </c>
      <c r="Z149" s="15">
        <v>2919.6119780000004</v>
      </c>
      <c r="AA149" s="14">
        <f t="shared" si="54"/>
        <v>0.6156344132442465</v>
      </c>
      <c r="AB149" s="15">
        <v>2825.225705</v>
      </c>
      <c r="AC149" s="14">
        <f t="shared" si="55"/>
        <v>0.5957319610572708</v>
      </c>
      <c r="AD149" s="15">
        <f t="shared" si="56"/>
        <v>-94.38627300000053</v>
      </c>
      <c r="AE149" s="14">
        <f t="shared" si="57"/>
        <v>-0.019902452186975728</v>
      </c>
      <c r="AF149" s="14">
        <f t="shared" si="58"/>
        <v>0.10391629550589837</v>
      </c>
    </row>
    <row r="150" spans="1:32" ht="12.75">
      <c r="A150" s="27">
        <v>7109</v>
      </c>
      <c r="B150" s="20">
        <v>6533.808899999999</v>
      </c>
      <c r="C150" s="15">
        <v>2797.638499999999</v>
      </c>
      <c r="D150" s="14">
        <f t="shared" si="40"/>
        <v>0.42817880700490024</v>
      </c>
      <c r="E150" s="15">
        <v>2666.1405</v>
      </c>
      <c r="F150" s="14">
        <f t="shared" si="41"/>
        <v>0.4080530270788912</v>
      </c>
      <c r="G150" s="15">
        <f t="shared" si="42"/>
        <v>-131.49799999999914</v>
      </c>
      <c r="H150" s="21">
        <f t="shared" si="43"/>
        <v>-0.020125779926009058</v>
      </c>
      <c r="I150" s="20">
        <v>715.9651659999998</v>
      </c>
      <c r="J150" s="15">
        <v>438.63191099999995</v>
      </c>
      <c r="K150" s="14">
        <f t="shared" si="44"/>
        <v>0.6126442064920238</v>
      </c>
      <c r="L150" s="15">
        <v>430.74192</v>
      </c>
      <c r="M150" s="14">
        <f t="shared" si="45"/>
        <v>0.6016241298532673</v>
      </c>
      <c r="N150" s="15">
        <f t="shared" si="46"/>
        <v>-7.889990999999952</v>
      </c>
      <c r="O150" s="14">
        <f t="shared" si="47"/>
        <v>-0.011020076638756482</v>
      </c>
      <c r="P150" s="21">
        <f t="shared" si="48"/>
        <v>0.1935711027743761</v>
      </c>
      <c r="Q150" s="20">
        <v>1390.6030039999998</v>
      </c>
      <c r="R150" s="15">
        <v>806.0060659999999</v>
      </c>
      <c r="S150" s="14">
        <f t="shared" si="49"/>
        <v>0.579609035563395</v>
      </c>
      <c r="T150" s="15">
        <v>786.728015</v>
      </c>
      <c r="U150" s="14">
        <f t="shared" si="50"/>
        <v>0.5657459481512813</v>
      </c>
      <c r="V150" s="15">
        <f t="shared" si="51"/>
        <v>-19.27805099999989</v>
      </c>
      <c r="W150" s="14">
        <f t="shared" si="52"/>
        <v>-0.013863087412113728</v>
      </c>
      <c r="X150" s="21">
        <f t="shared" si="53"/>
        <v>0.15769292107239014</v>
      </c>
      <c r="Y150" s="20">
        <v>2014.2279670000003</v>
      </c>
      <c r="Z150" s="15">
        <v>1113.4427070000002</v>
      </c>
      <c r="AA150" s="14">
        <f t="shared" si="54"/>
        <v>0.5527888229346585</v>
      </c>
      <c r="AB150" s="15">
        <v>1082.099166</v>
      </c>
      <c r="AC150" s="14">
        <f t="shared" si="55"/>
        <v>0.5372277536249698</v>
      </c>
      <c r="AD150" s="15">
        <f t="shared" si="56"/>
        <v>-31.343541000000187</v>
      </c>
      <c r="AE150" s="14">
        <f t="shared" si="57"/>
        <v>-0.015561069309688702</v>
      </c>
      <c r="AF150" s="14">
        <f t="shared" si="58"/>
        <v>0.1291747265460786</v>
      </c>
    </row>
    <row r="151" spans="1:32" ht="12.75">
      <c r="A151" s="27">
        <v>7200</v>
      </c>
      <c r="B151" s="20">
        <v>31074.753</v>
      </c>
      <c r="C151" s="15">
        <v>20689.179100000005</v>
      </c>
      <c r="D151" s="14">
        <f t="shared" si="40"/>
        <v>0.6657874030406615</v>
      </c>
      <c r="E151" s="15">
        <v>20301.7092</v>
      </c>
      <c r="F151" s="14">
        <f t="shared" si="41"/>
        <v>0.6533184415013693</v>
      </c>
      <c r="G151" s="15">
        <f t="shared" si="42"/>
        <v>-387.4699000000037</v>
      </c>
      <c r="H151" s="21">
        <f t="shared" si="43"/>
        <v>-0.012468961539292223</v>
      </c>
      <c r="I151" s="20">
        <v>3402.151893</v>
      </c>
      <c r="J151" s="15">
        <v>2323.9387480000005</v>
      </c>
      <c r="K151" s="14">
        <f t="shared" si="44"/>
        <v>0.6830790690978712</v>
      </c>
      <c r="L151" s="15">
        <v>2372.933087</v>
      </c>
      <c r="M151" s="14">
        <f t="shared" si="45"/>
        <v>0.697480054280457</v>
      </c>
      <c r="N151" s="15">
        <f t="shared" si="46"/>
        <v>48.9943389999994</v>
      </c>
      <c r="O151" s="14">
        <f t="shared" si="47"/>
        <v>0.014400985182585813</v>
      </c>
      <c r="P151" s="21">
        <f t="shared" si="48"/>
        <v>0.0441616127790877</v>
      </c>
      <c r="Q151" s="20">
        <v>6587.061009</v>
      </c>
      <c r="R151" s="15">
        <v>4544.302343</v>
      </c>
      <c r="S151" s="14">
        <f t="shared" si="49"/>
        <v>0.6898831416303951</v>
      </c>
      <c r="T151" s="15">
        <v>4584.655174</v>
      </c>
      <c r="U151" s="14">
        <f t="shared" si="50"/>
        <v>0.6960092168170171</v>
      </c>
      <c r="V151" s="15">
        <f t="shared" si="51"/>
        <v>40.35283100000015</v>
      </c>
      <c r="W151" s="14">
        <f t="shared" si="52"/>
        <v>0.006126075186622004</v>
      </c>
      <c r="X151" s="21">
        <f t="shared" si="53"/>
        <v>0.0426907753156478</v>
      </c>
      <c r="Y151" s="20">
        <v>9578.199759</v>
      </c>
      <c r="Z151" s="15">
        <v>6633.983912999999</v>
      </c>
      <c r="AA151" s="14">
        <f t="shared" si="54"/>
        <v>0.6926128165959876</v>
      </c>
      <c r="AB151" s="15">
        <v>6635.368521999999</v>
      </c>
      <c r="AC151" s="14">
        <f t="shared" si="55"/>
        <v>0.6927573749717616</v>
      </c>
      <c r="AD151" s="15">
        <f t="shared" si="56"/>
        <v>1.3846089999997275</v>
      </c>
      <c r="AE151" s="14">
        <f t="shared" si="57"/>
        <v>0.00014455837577398434</v>
      </c>
      <c r="AF151" s="14">
        <f t="shared" si="58"/>
        <v>0.03943893347039229</v>
      </c>
    </row>
    <row r="152" spans="1:32" ht="12.75">
      <c r="A152" s="27">
        <v>7201</v>
      </c>
      <c r="B152" s="20">
        <v>3805.9764000000005</v>
      </c>
      <c r="C152" s="15">
        <v>2822.9664999999995</v>
      </c>
      <c r="D152" s="14">
        <f t="shared" si="40"/>
        <v>0.741719391638897</v>
      </c>
      <c r="E152" s="15">
        <v>2760.8457000000003</v>
      </c>
      <c r="F152" s="14">
        <f t="shared" si="41"/>
        <v>0.7253974827589578</v>
      </c>
      <c r="G152" s="15">
        <f t="shared" si="42"/>
        <v>-62.120799999999235</v>
      </c>
      <c r="H152" s="21">
        <f t="shared" si="43"/>
        <v>-0.01632190887993923</v>
      </c>
      <c r="I152" s="20">
        <v>373.0672439999999</v>
      </c>
      <c r="J152" s="15">
        <v>307.11477899999994</v>
      </c>
      <c r="K152" s="14">
        <f t="shared" si="44"/>
        <v>0.8232156104275936</v>
      </c>
      <c r="L152" s="15">
        <v>310.29635699999994</v>
      </c>
      <c r="M152" s="14">
        <f t="shared" si="45"/>
        <v>0.8317437727124605</v>
      </c>
      <c r="N152" s="15">
        <f t="shared" si="46"/>
        <v>3.181578000000002</v>
      </c>
      <c r="O152" s="14">
        <f t="shared" si="47"/>
        <v>0.008528162284866858</v>
      </c>
      <c r="P152" s="21">
        <f t="shared" si="48"/>
        <v>0.1063462899535027</v>
      </c>
      <c r="Q152" s="20">
        <v>733.1479029999999</v>
      </c>
      <c r="R152" s="15">
        <v>602.3786799999999</v>
      </c>
      <c r="S152" s="14">
        <f t="shared" si="49"/>
        <v>0.8216332305324755</v>
      </c>
      <c r="T152" s="15">
        <v>600.209922</v>
      </c>
      <c r="U152" s="14">
        <f t="shared" si="50"/>
        <v>0.8186750852644805</v>
      </c>
      <c r="V152" s="15">
        <f t="shared" si="51"/>
        <v>-2.1687579999999116</v>
      </c>
      <c r="W152" s="14">
        <f t="shared" si="52"/>
        <v>-0.0029581452679949827</v>
      </c>
      <c r="X152" s="21">
        <f t="shared" si="53"/>
        <v>0.09327760250552275</v>
      </c>
      <c r="Y152" s="20">
        <v>1081.8239469999999</v>
      </c>
      <c r="Z152" s="15">
        <v>878.7459</v>
      </c>
      <c r="AA152" s="14">
        <f t="shared" si="54"/>
        <v>0.8122817972710306</v>
      </c>
      <c r="AB152" s="15">
        <v>870.1160729999999</v>
      </c>
      <c r="AC152" s="14">
        <f t="shared" si="55"/>
        <v>0.8043046887739119</v>
      </c>
      <c r="AD152" s="15">
        <f t="shared" si="56"/>
        <v>-8.629827000000091</v>
      </c>
      <c r="AE152" s="14">
        <f t="shared" si="57"/>
        <v>-0.007977108497118635</v>
      </c>
      <c r="AF152" s="14">
        <f t="shared" si="58"/>
        <v>0.07890720601495416</v>
      </c>
    </row>
    <row r="153" spans="1:32" ht="12.75">
      <c r="A153" s="27">
        <v>7202</v>
      </c>
      <c r="B153" s="20">
        <v>14754.209399999998</v>
      </c>
      <c r="C153" s="15">
        <v>10902.667499999998</v>
      </c>
      <c r="D153" s="14">
        <f t="shared" si="40"/>
        <v>0.7389530136396193</v>
      </c>
      <c r="E153" s="15">
        <v>10611.347799999998</v>
      </c>
      <c r="F153" s="14">
        <f t="shared" si="41"/>
        <v>0.7192081603504963</v>
      </c>
      <c r="G153" s="15">
        <f t="shared" si="42"/>
        <v>-291.3197</v>
      </c>
      <c r="H153" s="21">
        <f t="shared" si="43"/>
        <v>-0.01974485328912301</v>
      </c>
      <c r="I153" s="20">
        <v>1806.9055270000001</v>
      </c>
      <c r="J153" s="15">
        <v>1417.533022</v>
      </c>
      <c r="K153" s="14">
        <f t="shared" si="44"/>
        <v>0.7845086535063767</v>
      </c>
      <c r="L153" s="15">
        <v>1414.216757</v>
      </c>
      <c r="M153" s="14">
        <f t="shared" si="45"/>
        <v>0.78267332512288</v>
      </c>
      <c r="N153" s="15">
        <f t="shared" si="46"/>
        <v>-3.3162650000001577</v>
      </c>
      <c r="O153" s="14">
        <f t="shared" si="47"/>
        <v>-0.0018353283834966483</v>
      </c>
      <c r="P153" s="21">
        <f t="shared" si="48"/>
        <v>0.06346516477238373</v>
      </c>
      <c r="Q153" s="20">
        <v>3512.596418</v>
      </c>
      <c r="R153" s="15">
        <v>2751.872542</v>
      </c>
      <c r="S153" s="14">
        <f t="shared" si="49"/>
        <v>0.7834297523900737</v>
      </c>
      <c r="T153" s="15">
        <v>2732.989465</v>
      </c>
      <c r="U153" s="14">
        <f t="shared" si="50"/>
        <v>0.7780539349738641</v>
      </c>
      <c r="V153" s="15">
        <f t="shared" si="51"/>
        <v>-18.883076999999957</v>
      </c>
      <c r="W153" s="14">
        <f t="shared" si="52"/>
        <v>-0.005375817416209627</v>
      </c>
      <c r="X153" s="21">
        <f t="shared" si="53"/>
        <v>0.05884577462336782</v>
      </c>
      <c r="Y153" s="20">
        <v>5119.131515</v>
      </c>
      <c r="Z153" s="15">
        <v>3982.608418</v>
      </c>
      <c r="AA153" s="14">
        <f t="shared" si="54"/>
        <v>0.7779851731353692</v>
      </c>
      <c r="AB153" s="15">
        <v>3936.345284</v>
      </c>
      <c r="AC153" s="14">
        <f t="shared" si="55"/>
        <v>0.7689478718149323</v>
      </c>
      <c r="AD153" s="15">
        <f t="shared" si="56"/>
        <v>-46.26313399999981</v>
      </c>
      <c r="AE153" s="14">
        <f t="shared" si="57"/>
        <v>-0.009037301320436897</v>
      </c>
      <c r="AF153" s="14">
        <f t="shared" si="58"/>
        <v>0.04973971146443601</v>
      </c>
    </row>
    <row r="154" spans="1:32" ht="12.75">
      <c r="A154" s="27">
        <v>7203</v>
      </c>
      <c r="B154" s="20">
        <v>7629.083199999999</v>
      </c>
      <c r="C154" s="15">
        <v>5455.4757</v>
      </c>
      <c r="D154" s="14">
        <f t="shared" si="40"/>
        <v>0.7150892914629638</v>
      </c>
      <c r="E154" s="15">
        <v>5322.7357999999995</v>
      </c>
      <c r="F154" s="14">
        <f t="shared" si="41"/>
        <v>0.6976900972845597</v>
      </c>
      <c r="G154" s="15">
        <f t="shared" si="42"/>
        <v>-132.7399000000005</v>
      </c>
      <c r="H154" s="21">
        <f t="shared" si="43"/>
        <v>-0.017399194178404187</v>
      </c>
      <c r="I154" s="20">
        <v>1032.664272</v>
      </c>
      <c r="J154" s="15">
        <v>799.604364</v>
      </c>
      <c r="K154" s="14">
        <f t="shared" si="44"/>
        <v>0.7743120253897968</v>
      </c>
      <c r="L154" s="15">
        <v>796.0733240000001</v>
      </c>
      <c r="M154" s="14">
        <f t="shared" si="45"/>
        <v>0.7708926759499627</v>
      </c>
      <c r="N154" s="15">
        <f t="shared" si="46"/>
        <v>-3.5310399999999618</v>
      </c>
      <c r="O154" s="14">
        <f t="shared" si="47"/>
        <v>-0.0034193494398341295</v>
      </c>
      <c r="P154" s="21">
        <f t="shared" si="48"/>
        <v>0.07320257866540303</v>
      </c>
      <c r="Q154" s="20">
        <v>2004.6964560000001</v>
      </c>
      <c r="R154" s="15">
        <v>1536.914624</v>
      </c>
      <c r="S154" s="14">
        <f t="shared" si="49"/>
        <v>0.7666570265039666</v>
      </c>
      <c r="T154" s="15">
        <v>1520.5051599999997</v>
      </c>
      <c r="U154" s="14">
        <f t="shared" si="50"/>
        <v>0.7584715159490458</v>
      </c>
      <c r="V154" s="15">
        <f t="shared" si="51"/>
        <v>-16.4094640000003</v>
      </c>
      <c r="W154" s="14">
        <f t="shared" si="52"/>
        <v>-0.008185510554920783</v>
      </c>
      <c r="X154" s="21">
        <f t="shared" si="53"/>
        <v>0.060781418664486164</v>
      </c>
      <c r="Y154" s="20">
        <v>2886.634464</v>
      </c>
      <c r="Z154" s="15">
        <v>2199.353842</v>
      </c>
      <c r="AA154" s="14">
        <f t="shared" si="54"/>
        <v>0.7619093686536127</v>
      </c>
      <c r="AB154" s="15">
        <v>2168.7229309999993</v>
      </c>
      <c r="AC154" s="14">
        <f t="shared" si="55"/>
        <v>0.7512980801853266</v>
      </c>
      <c r="AD154" s="15">
        <f t="shared" si="56"/>
        <v>-30.63091100000065</v>
      </c>
      <c r="AE154" s="14">
        <f t="shared" si="57"/>
        <v>-0.010611288468286073</v>
      </c>
      <c r="AF154" s="14">
        <f t="shared" si="58"/>
        <v>0.05360798290076696</v>
      </c>
    </row>
    <row r="155" spans="1:32" ht="12.75">
      <c r="A155" s="27">
        <v>7300</v>
      </c>
      <c r="B155" s="20">
        <v>20829.006199999993</v>
      </c>
      <c r="C155" s="15">
        <v>10431.723199999999</v>
      </c>
      <c r="D155" s="14">
        <f t="shared" si="40"/>
        <v>0.5008267365151585</v>
      </c>
      <c r="E155" s="15">
        <v>9931.1941</v>
      </c>
      <c r="F155" s="14">
        <f t="shared" si="41"/>
        <v>0.4767963485459044</v>
      </c>
      <c r="G155" s="15">
        <f t="shared" si="42"/>
        <v>-500.5290999999979</v>
      </c>
      <c r="H155" s="21">
        <f t="shared" si="43"/>
        <v>-0.024030387969254108</v>
      </c>
      <c r="I155" s="20">
        <v>2133.007307</v>
      </c>
      <c r="J155" s="15">
        <v>1174.579348</v>
      </c>
      <c r="K155" s="14">
        <f t="shared" si="44"/>
        <v>0.5506682251604683</v>
      </c>
      <c r="L155" s="15">
        <v>1157.086278</v>
      </c>
      <c r="M155" s="14">
        <f t="shared" si="45"/>
        <v>0.5424670952615729</v>
      </c>
      <c r="N155" s="15">
        <f t="shared" si="46"/>
        <v>-17.49306999999999</v>
      </c>
      <c r="O155" s="14">
        <f t="shared" si="47"/>
        <v>-0.008201129898895432</v>
      </c>
      <c r="P155" s="21">
        <f t="shared" si="48"/>
        <v>0.06567074671566847</v>
      </c>
      <c r="Q155" s="20">
        <v>4144.705591</v>
      </c>
      <c r="R155" s="15">
        <v>2281.7379</v>
      </c>
      <c r="S155" s="14">
        <f t="shared" si="49"/>
        <v>0.5505186918353546</v>
      </c>
      <c r="T155" s="15">
        <v>2228.6723859999997</v>
      </c>
      <c r="U155" s="14">
        <f t="shared" si="50"/>
        <v>0.537715487160159</v>
      </c>
      <c r="V155" s="15">
        <f t="shared" si="51"/>
        <v>-53.06551400000035</v>
      </c>
      <c r="W155" s="14">
        <f t="shared" si="52"/>
        <v>-0.012803204675195579</v>
      </c>
      <c r="X155" s="21">
        <f t="shared" si="53"/>
        <v>0.06091913861425463</v>
      </c>
      <c r="Y155" s="20">
        <v>6069.5753890000005</v>
      </c>
      <c r="Z155" s="15">
        <v>3335.37762</v>
      </c>
      <c r="AA155" s="14">
        <f t="shared" si="54"/>
        <v>0.5495240451325086</v>
      </c>
      <c r="AB155" s="15">
        <v>3230.13075</v>
      </c>
      <c r="AC155" s="14">
        <f t="shared" si="55"/>
        <v>0.5321839738334947</v>
      </c>
      <c r="AD155" s="15">
        <f t="shared" si="56"/>
        <v>-105.2468700000004</v>
      </c>
      <c r="AE155" s="14">
        <f t="shared" si="57"/>
        <v>-0.017340071299013937</v>
      </c>
      <c r="AF155" s="14">
        <f t="shared" si="58"/>
        <v>0.05538762528759028</v>
      </c>
    </row>
    <row r="156" spans="1:32" ht="12.75">
      <c r="A156" s="27">
        <v>7301</v>
      </c>
      <c r="B156" s="20">
        <v>4698.6163</v>
      </c>
      <c r="C156" s="15">
        <v>2896.3233</v>
      </c>
      <c r="D156" s="14">
        <f t="shared" si="40"/>
        <v>0.6164204768114392</v>
      </c>
      <c r="E156" s="15">
        <v>2866.7982</v>
      </c>
      <c r="F156" s="14">
        <f t="shared" si="41"/>
        <v>0.6101366906678463</v>
      </c>
      <c r="G156" s="15">
        <f t="shared" si="42"/>
        <v>-29.52509999999984</v>
      </c>
      <c r="H156" s="21">
        <f t="shared" si="43"/>
        <v>-0.006283786143592929</v>
      </c>
      <c r="I156" s="20">
        <v>648.1136290000001</v>
      </c>
      <c r="J156" s="15">
        <v>495.22177200000004</v>
      </c>
      <c r="K156" s="14">
        <f t="shared" si="44"/>
        <v>0.7640971426015175</v>
      </c>
      <c r="L156" s="15">
        <v>503.337977</v>
      </c>
      <c r="M156" s="14">
        <f t="shared" si="45"/>
        <v>0.7766199544000022</v>
      </c>
      <c r="N156" s="15">
        <f t="shared" si="46"/>
        <v>8.11620499999998</v>
      </c>
      <c r="O156" s="14">
        <f t="shared" si="47"/>
        <v>0.01252281179848469</v>
      </c>
      <c r="P156" s="21">
        <f t="shared" si="48"/>
        <v>0.16648326373215594</v>
      </c>
      <c r="Q156" s="20">
        <v>1255.89744</v>
      </c>
      <c r="R156" s="15">
        <v>936.2034580000001</v>
      </c>
      <c r="S156" s="14">
        <f t="shared" si="49"/>
        <v>0.7454457889491359</v>
      </c>
      <c r="T156" s="15">
        <v>944.828514</v>
      </c>
      <c r="U156" s="14">
        <f t="shared" si="50"/>
        <v>0.7523134325363384</v>
      </c>
      <c r="V156" s="15">
        <f t="shared" si="51"/>
        <v>8.625055999999972</v>
      </c>
      <c r="W156" s="14">
        <f t="shared" si="52"/>
        <v>0.006867643587202488</v>
      </c>
      <c r="X156" s="21">
        <f t="shared" si="53"/>
        <v>0.14217674186849216</v>
      </c>
      <c r="Y156" s="20">
        <v>1821.4194430000002</v>
      </c>
      <c r="Z156" s="15">
        <v>1316.4687640000002</v>
      </c>
      <c r="AA156" s="14">
        <f t="shared" si="54"/>
        <v>0.7227707868494517</v>
      </c>
      <c r="AB156" s="15">
        <v>1321.6006510000002</v>
      </c>
      <c r="AC156" s="14">
        <f t="shared" si="55"/>
        <v>0.7255883075582169</v>
      </c>
      <c r="AD156" s="15">
        <f t="shared" si="56"/>
        <v>5.131887000000006</v>
      </c>
      <c r="AE156" s="14">
        <f t="shared" si="57"/>
        <v>0.0028175207087651755</v>
      </c>
      <c r="AF156" s="14">
        <f t="shared" si="58"/>
        <v>0.11545161689037065</v>
      </c>
    </row>
    <row r="157" spans="1:32" ht="12.75">
      <c r="A157" s="27">
        <v>7302</v>
      </c>
      <c r="B157" s="20">
        <v>14414.986700000001</v>
      </c>
      <c r="C157" s="15">
        <v>8206.6942</v>
      </c>
      <c r="D157" s="14">
        <f t="shared" si="40"/>
        <v>0.5693168069312197</v>
      </c>
      <c r="E157" s="15">
        <v>8015.6837000000005</v>
      </c>
      <c r="F157" s="14">
        <f t="shared" si="41"/>
        <v>0.556065979582208</v>
      </c>
      <c r="G157" s="15">
        <f t="shared" si="42"/>
        <v>-191.0104999999994</v>
      </c>
      <c r="H157" s="21">
        <f t="shared" si="43"/>
        <v>-0.013250827349011618</v>
      </c>
      <c r="I157" s="20">
        <v>1808.202797</v>
      </c>
      <c r="J157" s="15">
        <v>1161.781926</v>
      </c>
      <c r="K157" s="14">
        <f t="shared" si="44"/>
        <v>0.6425064312075611</v>
      </c>
      <c r="L157" s="15">
        <v>1191.738773</v>
      </c>
      <c r="M157" s="14">
        <f t="shared" si="45"/>
        <v>0.6590736254679072</v>
      </c>
      <c r="N157" s="15">
        <f t="shared" si="46"/>
        <v>29.956846999999925</v>
      </c>
      <c r="O157" s="14">
        <f t="shared" si="47"/>
        <v>0.01656719426034603</v>
      </c>
      <c r="P157" s="21">
        <f t="shared" si="48"/>
        <v>0.1030076458856991</v>
      </c>
      <c r="Q157" s="20">
        <v>3530.890315</v>
      </c>
      <c r="R157" s="15">
        <v>2269.991253</v>
      </c>
      <c r="S157" s="14">
        <f t="shared" si="49"/>
        <v>0.6428948651722703</v>
      </c>
      <c r="T157" s="15">
        <v>2302.9730550000004</v>
      </c>
      <c r="U157" s="14">
        <f t="shared" si="50"/>
        <v>0.6522357959454201</v>
      </c>
      <c r="V157" s="15">
        <f t="shared" si="51"/>
        <v>32.98180200000024</v>
      </c>
      <c r="W157" s="14">
        <f t="shared" si="52"/>
        <v>0.009340930773149791</v>
      </c>
      <c r="X157" s="21">
        <f t="shared" si="53"/>
        <v>0.09616981636321209</v>
      </c>
      <c r="Y157" s="20">
        <v>5163.074500000001</v>
      </c>
      <c r="Z157" s="15">
        <v>3287.065139</v>
      </c>
      <c r="AA157" s="14">
        <f t="shared" si="54"/>
        <v>0.6366487911417895</v>
      </c>
      <c r="AB157" s="15">
        <v>3301.822235</v>
      </c>
      <c r="AC157" s="14">
        <f t="shared" si="55"/>
        <v>0.6395069904569457</v>
      </c>
      <c r="AD157" s="15">
        <f t="shared" si="56"/>
        <v>14.757096000000274</v>
      </c>
      <c r="AE157" s="14">
        <f t="shared" si="57"/>
        <v>0.0028581993151561846</v>
      </c>
      <c r="AF157" s="14">
        <f t="shared" si="58"/>
        <v>0.08344101087473765</v>
      </c>
    </row>
    <row r="158" spans="1:32" ht="12.75">
      <c r="A158" s="27">
        <v>7401</v>
      </c>
      <c r="B158" s="20">
        <v>7993.69</v>
      </c>
      <c r="C158" s="15">
        <v>2205.1952</v>
      </c>
      <c r="D158" s="14">
        <f t="shared" si="40"/>
        <v>0.2758669900884323</v>
      </c>
      <c r="E158" s="15">
        <v>2044.8920000000003</v>
      </c>
      <c r="F158" s="14">
        <f t="shared" si="41"/>
        <v>0.25581327271885707</v>
      </c>
      <c r="G158" s="15">
        <f t="shared" si="42"/>
        <v>-160.30319999999983</v>
      </c>
      <c r="H158" s="21">
        <f t="shared" si="43"/>
        <v>-0.02005371736957523</v>
      </c>
      <c r="I158" s="20">
        <v>853.4439490000002</v>
      </c>
      <c r="J158" s="15">
        <v>324.893182</v>
      </c>
      <c r="K158" s="14">
        <f t="shared" si="44"/>
        <v>0.3806848503415893</v>
      </c>
      <c r="L158" s="15">
        <v>317.194212</v>
      </c>
      <c r="M158" s="14">
        <f t="shared" si="45"/>
        <v>0.3716637892525499</v>
      </c>
      <c r="N158" s="15">
        <f t="shared" si="46"/>
        <v>-7.698970000000031</v>
      </c>
      <c r="O158" s="14">
        <f t="shared" si="47"/>
        <v>-0.009021061089039384</v>
      </c>
      <c r="P158" s="21">
        <f t="shared" si="48"/>
        <v>0.11585051653369283</v>
      </c>
      <c r="Q158" s="20">
        <v>1648.577323</v>
      </c>
      <c r="R158" s="15">
        <v>616.0214440000001</v>
      </c>
      <c r="S158" s="14">
        <f t="shared" si="49"/>
        <v>0.3736685173365084</v>
      </c>
      <c r="T158" s="15">
        <v>595.351219</v>
      </c>
      <c r="U158" s="14">
        <f t="shared" si="50"/>
        <v>0.3611302974352511</v>
      </c>
      <c r="V158" s="15">
        <f t="shared" si="51"/>
        <v>-20.670225000000073</v>
      </c>
      <c r="W158" s="14">
        <f t="shared" si="52"/>
        <v>-0.012538219901257308</v>
      </c>
      <c r="X158" s="21">
        <f t="shared" si="53"/>
        <v>0.10531702471639404</v>
      </c>
      <c r="Y158" s="20">
        <v>2387.401144</v>
      </c>
      <c r="Z158" s="15">
        <v>866.4946060000001</v>
      </c>
      <c r="AA158" s="14">
        <f t="shared" si="54"/>
        <v>0.362944705868835</v>
      </c>
      <c r="AB158" s="15">
        <v>823.171636</v>
      </c>
      <c r="AC158" s="14">
        <f t="shared" si="55"/>
        <v>0.3447982079043521</v>
      </c>
      <c r="AD158" s="15">
        <f t="shared" si="56"/>
        <v>-43.322970000000055</v>
      </c>
      <c r="AE158" s="14">
        <f t="shared" si="57"/>
        <v>-0.018146497964482866</v>
      </c>
      <c r="AF158" s="14">
        <f t="shared" si="58"/>
        <v>0.08898493518549505</v>
      </c>
    </row>
    <row r="159" spans="1:32" ht="12.75">
      <c r="A159" s="27">
        <v>7402</v>
      </c>
      <c r="B159" s="20">
        <v>3976.0396</v>
      </c>
      <c r="C159" s="15">
        <v>988.8158999999999</v>
      </c>
      <c r="D159" s="14">
        <f t="shared" si="40"/>
        <v>0.24869367498251274</v>
      </c>
      <c r="E159" s="15">
        <v>933.9810000000001</v>
      </c>
      <c r="F159" s="14">
        <f t="shared" si="41"/>
        <v>0.2349023384978359</v>
      </c>
      <c r="G159" s="15">
        <f t="shared" si="42"/>
        <v>-54.834899999999834</v>
      </c>
      <c r="H159" s="21">
        <f t="shared" si="43"/>
        <v>-0.013791336484676842</v>
      </c>
      <c r="I159" s="20">
        <v>461.923574</v>
      </c>
      <c r="J159" s="15">
        <v>165.59106500000001</v>
      </c>
      <c r="K159" s="14">
        <f t="shared" si="44"/>
        <v>0.35848152014861234</v>
      </c>
      <c r="L159" s="15">
        <v>163.620301</v>
      </c>
      <c r="M159" s="14">
        <f t="shared" si="45"/>
        <v>0.3542150914341514</v>
      </c>
      <c r="N159" s="15">
        <f t="shared" si="46"/>
        <v>-1.9707640000000026</v>
      </c>
      <c r="O159" s="14">
        <f t="shared" si="47"/>
        <v>-0.004266428714460924</v>
      </c>
      <c r="P159" s="21">
        <f t="shared" si="48"/>
        <v>0.11931275293631552</v>
      </c>
      <c r="Q159" s="20">
        <v>906.4699770000001</v>
      </c>
      <c r="R159" s="15">
        <v>292.97073900000004</v>
      </c>
      <c r="S159" s="14">
        <f t="shared" si="49"/>
        <v>0.32319960553972105</v>
      </c>
      <c r="T159" s="15">
        <v>285.4751060000001</v>
      </c>
      <c r="U159" s="14">
        <f t="shared" si="50"/>
        <v>0.31493056939932174</v>
      </c>
      <c r="V159" s="15">
        <f t="shared" si="51"/>
        <v>-7.495632999999941</v>
      </c>
      <c r="W159" s="14">
        <f t="shared" si="52"/>
        <v>-0.00826903614039931</v>
      </c>
      <c r="X159" s="21">
        <f t="shared" si="53"/>
        <v>0.08002823090148584</v>
      </c>
      <c r="Y159" s="20">
        <v>1334.370068</v>
      </c>
      <c r="Z159" s="15">
        <v>397.781208</v>
      </c>
      <c r="AA159" s="14">
        <f t="shared" si="54"/>
        <v>0.2981041148473963</v>
      </c>
      <c r="AB159" s="15">
        <v>385.33836099999996</v>
      </c>
      <c r="AC159" s="14">
        <f t="shared" si="55"/>
        <v>0.2887792301708014</v>
      </c>
      <c r="AD159" s="15">
        <f t="shared" si="56"/>
        <v>-12.442847000000029</v>
      </c>
      <c r="AE159" s="14">
        <f t="shared" si="57"/>
        <v>-0.009324884676594869</v>
      </c>
      <c r="AF159" s="14">
        <f t="shared" si="58"/>
        <v>0.05387689167296553</v>
      </c>
    </row>
    <row r="160" spans="1:32" ht="12.75">
      <c r="A160" s="27">
        <v>7403</v>
      </c>
      <c r="B160" s="20">
        <v>7058.0757</v>
      </c>
      <c r="C160" s="15">
        <v>1981.1037000000001</v>
      </c>
      <c r="D160" s="14">
        <f t="shared" si="40"/>
        <v>0.2806860940865228</v>
      </c>
      <c r="E160" s="15">
        <v>1847.0509</v>
      </c>
      <c r="F160" s="14">
        <f t="shared" si="41"/>
        <v>0.2616932686057759</v>
      </c>
      <c r="G160" s="15">
        <f t="shared" si="42"/>
        <v>-134.05280000000016</v>
      </c>
      <c r="H160" s="21">
        <f t="shared" si="43"/>
        <v>-0.018992825480746878</v>
      </c>
      <c r="I160" s="20">
        <v>712.4936600000001</v>
      </c>
      <c r="J160" s="15">
        <v>275.051308</v>
      </c>
      <c r="K160" s="14">
        <f t="shared" si="44"/>
        <v>0.3860403585906996</v>
      </c>
      <c r="L160" s="15">
        <v>262.935852</v>
      </c>
      <c r="M160" s="14">
        <f t="shared" si="45"/>
        <v>0.3690360585103311</v>
      </c>
      <c r="N160" s="15">
        <f t="shared" si="46"/>
        <v>-12.115455999999995</v>
      </c>
      <c r="O160" s="14">
        <f t="shared" si="47"/>
        <v>-0.017004300080368462</v>
      </c>
      <c r="P160" s="21">
        <f t="shared" si="48"/>
        <v>0.1073427899045552</v>
      </c>
      <c r="Q160" s="20">
        <v>1382.747806</v>
      </c>
      <c r="R160" s="15">
        <v>517.128018</v>
      </c>
      <c r="S160" s="14">
        <f t="shared" si="49"/>
        <v>0.37398578088938944</v>
      </c>
      <c r="T160" s="15">
        <v>488.440749</v>
      </c>
      <c r="U160" s="14">
        <f t="shared" si="50"/>
        <v>0.35323921461351426</v>
      </c>
      <c r="V160" s="15">
        <f t="shared" si="51"/>
        <v>-28.687269000000015</v>
      </c>
      <c r="W160" s="14">
        <f t="shared" si="52"/>
        <v>-0.020746566275875178</v>
      </c>
      <c r="X160" s="21">
        <f t="shared" si="53"/>
        <v>0.09154594600773835</v>
      </c>
      <c r="Y160" s="20">
        <v>2015.768944</v>
      </c>
      <c r="Z160" s="15">
        <v>727.4098089999999</v>
      </c>
      <c r="AA160" s="14">
        <f t="shared" si="54"/>
        <v>0.36085971617191454</v>
      </c>
      <c r="AB160" s="15">
        <v>679.9442899999999</v>
      </c>
      <c r="AC160" s="14">
        <f t="shared" si="55"/>
        <v>0.3373126131464003</v>
      </c>
      <c r="AD160" s="15">
        <f t="shared" si="56"/>
        <v>-47.46551899999997</v>
      </c>
      <c r="AE160" s="14">
        <f t="shared" si="57"/>
        <v>-0.023547103025514216</v>
      </c>
      <c r="AF160" s="14">
        <f t="shared" si="58"/>
        <v>0.07561934454062441</v>
      </c>
    </row>
    <row r="161" spans="1:32" ht="12.75">
      <c r="A161" s="27">
        <v>7404</v>
      </c>
      <c r="B161" s="20">
        <v>8511.8727</v>
      </c>
      <c r="C161" s="15">
        <v>6042.9794999999995</v>
      </c>
      <c r="D161" s="14">
        <f t="shared" si="40"/>
        <v>0.7099471189224904</v>
      </c>
      <c r="E161" s="15">
        <v>5861.705700000001</v>
      </c>
      <c r="F161" s="14">
        <f t="shared" si="41"/>
        <v>0.6886505363267477</v>
      </c>
      <c r="G161" s="15">
        <f t="shared" si="42"/>
        <v>-181.27379999999812</v>
      </c>
      <c r="H161" s="21">
        <f t="shared" si="43"/>
        <v>-0.02129658259574274</v>
      </c>
      <c r="I161" s="20">
        <v>1066.5331899999999</v>
      </c>
      <c r="J161" s="15">
        <v>782.1940810000001</v>
      </c>
      <c r="K161" s="14">
        <f t="shared" si="44"/>
        <v>0.7333987243284948</v>
      </c>
      <c r="L161" s="15">
        <v>772.907463</v>
      </c>
      <c r="M161" s="14">
        <f t="shared" si="45"/>
        <v>0.7246914303717075</v>
      </c>
      <c r="N161" s="15">
        <f t="shared" si="46"/>
        <v>-9.28661800000009</v>
      </c>
      <c r="O161" s="14">
        <f t="shared" si="47"/>
        <v>-0.008707293956787376</v>
      </c>
      <c r="P161" s="21">
        <f t="shared" si="48"/>
        <v>0.036040894044959804</v>
      </c>
      <c r="Q161" s="20">
        <v>2084.528644</v>
      </c>
      <c r="R161" s="15">
        <v>1532.57211</v>
      </c>
      <c r="S161" s="14">
        <f t="shared" si="49"/>
        <v>0.7352127851115295</v>
      </c>
      <c r="T161" s="15">
        <v>1508.803088</v>
      </c>
      <c r="U161" s="14">
        <f t="shared" si="50"/>
        <v>0.7238101967765523</v>
      </c>
      <c r="V161" s="15">
        <f t="shared" si="51"/>
        <v>-23.769022000000177</v>
      </c>
      <c r="W161" s="14">
        <f t="shared" si="52"/>
        <v>-0.011402588334977204</v>
      </c>
      <c r="X161" s="21">
        <f t="shared" si="53"/>
        <v>0.035159660449804675</v>
      </c>
      <c r="Y161" s="20">
        <v>3041.5387739999996</v>
      </c>
      <c r="Z161" s="15">
        <v>2226.2842509999996</v>
      </c>
      <c r="AA161" s="14">
        <f t="shared" si="54"/>
        <v>0.7319598454673522</v>
      </c>
      <c r="AB161" s="15">
        <v>2185.5317740000005</v>
      </c>
      <c r="AC161" s="14">
        <f t="shared" si="55"/>
        <v>0.7185612074659683</v>
      </c>
      <c r="AD161" s="15">
        <f t="shared" si="56"/>
        <v>-40.75247699999909</v>
      </c>
      <c r="AE161" s="14">
        <f t="shared" si="57"/>
        <v>-0.013398638001383856</v>
      </c>
      <c r="AF161" s="14">
        <f t="shared" si="58"/>
        <v>0.029910671139220635</v>
      </c>
    </row>
    <row r="162" spans="1:32" ht="12.75">
      <c r="A162" s="27">
        <v>7405</v>
      </c>
      <c r="B162" s="20">
        <v>15060.864000000001</v>
      </c>
      <c r="C162" s="15">
        <v>6851.966399999999</v>
      </c>
      <c r="D162" s="14">
        <f t="shared" si="40"/>
        <v>0.4549517477881746</v>
      </c>
      <c r="E162" s="15">
        <v>6605.4704</v>
      </c>
      <c r="F162" s="14">
        <f t="shared" si="41"/>
        <v>0.43858509047024125</v>
      </c>
      <c r="G162" s="15">
        <f t="shared" si="42"/>
        <v>-246.49599999999919</v>
      </c>
      <c r="H162" s="21">
        <f t="shared" si="43"/>
        <v>-0.016366657317933353</v>
      </c>
      <c r="I162" s="20">
        <v>1897.4940680000002</v>
      </c>
      <c r="J162" s="15">
        <v>1020.782978</v>
      </c>
      <c r="K162" s="14">
        <f t="shared" si="44"/>
        <v>0.5379637255340288</v>
      </c>
      <c r="L162" s="15">
        <v>1022.8604540000001</v>
      </c>
      <c r="M162" s="14">
        <f t="shared" si="45"/>
        <v>0.5390585779686348</v>
      </c>
      <c r="N162" s="15">
        <f t="shared" si="46"/>
        <v>2.0774760000001606</v>
      </c>
      <c r="O162" s="14">
        <f t="shared" si="47"/>
        <v>0.0010948524346059418</v>
      </c>
      <c r="P162" s="21">
        <f t="shared" si="48"/>
        <v>0.10047348749839352</v>
      </c>
      <c r="Q162" s="20">
        <v>3687.401923</v>
      </c>
      <c r="R162" s="15">
        <v>1968.629031</v>
      </c>
      <c r="S162" s="14">
        <f t="shared" si="49"/>
        <v>0.5338796996120132</v>
      </c>
      <c r="T162" s="15">
        <v>1962.510424</v>
      </c>
      <c r="U162" s="14">
        <f t="shared" si="50"/>
        <v>0.5322203722243923</v>
      </c>
      <c r="V162" s="15">
        <f t="shared" si="51"/>
        <v>-6.1186069999998836</v>
      </c>
      <c r="W162" s="14">
        <f t="shared" si="52"/>
        <v>-0.001659327387620868</v>
      </c>
      <c r="X162" s="21">
        <f t="shared" si="53"/>
        <v>0.09363528175415109</v>
      </c>
      <c r="Y162" s="20">
        <v>5357.868116</v>
      </c>
      <c r="Z162" s="15">
        <v>2850.654494</v>
      </c>
      <c r="AA162" s="14">
        <f t="shared" si="54"/>
        <v>0.5320501423854009</v>
      </c>
      <c r="AB162" s="15">
        <v>2822.019274</v>
      </c>
      <c r="AC162" s="14">
        <f t="shared" si="55"/>
        <v>0.5267056248683522</v>
      </c>
      <c r="AD162" s="15">
        <f t="shared" si="56"/>
        <v>-28.635219999999663</v>
      </c>
      <c r="AE162" s="14">
        <f t="shared" si="57"/>
        <v>-0.005344517517048786</v>
      </c>
      <c r="AF162" s="14">
        <f t="shared" si="58"/>
        <v>0.0881205343981109</v>
      </c>
    </row>
    <row r="163" spans="1:32" ht="12.75">
      <c r="A163" s="27">
        <v>7406</v>
      </c>
      <c r="B163" s="20">
        <v>3448.9957</v>
      </c>
      <c r="C163" s="15">
        <v>2219.9716</v>
      </c>
      <c r="D163" s="14">
        <f t="shared" si="40"/>
        <v>0.6436573985870727</v>
      </c>
      <c r="E163" s="15">
        <v>2159.9978</v>
      </c>
      <c r="F163" s="14">
        <f t="shared" si="41"/>
        <v>0.6262686265454028</v>
      </c>
      <c r="G163" s="15">
        <f t="shared" si="42"/>
        <v>-59.973799999999756</v>
      </c>
      <c r="H163" s="21">
        <f t="shared" si="43"/>
        <v>-0.017388772041669887</v>
      </c>
      <c r="I163" s="20">
        <v>550.976777</v>
      </c>
      <c r="J163" s="15">
        <v>369.754831</v>
      </c>
      <c r="K163" s="14">
        <f t="shared" si="44"/>
        <v>0.6710896836945998</v>
      </c>
      <c r="L163" s="15">
        <v>370.48501200000004</v>
      </c>
      <c r="M163" s="14">
        <f t="shared" si="45"/>
        <v>0.6724149319273398</v>
      </c>
      <c r="N163" s="15">
        <f t="shared" si="46"/>
        <v>0.730181000000016</v>
      </c>
      <c r="O163" s="14">
        <f t="shared" si="47"/>
        <v>0.0013252482327400505</v>
      </c>
      <c r="P163" s="21">
        <f t="shared" si="48"/>
        <v>0.04614630538193698</v>
      </c>
      <c r="Q163" s="20">
        <v>1066.016961</v>
      </c>
      <c r="R163" s="15">
        <v>702.263915</v>
      </c>
      <c r="S163" s="14">
        <f t="shared" si="49"/>
        <v>0.6587736787426218</v>
      </c>
      <c r="T163" s="15">
        <v>702.558582</v>
      </c>
      <c r="U163" s="14">
        <f t="shared" si="50"/>
        <v>0.6590500974214799</v>
      </c>
      <c r="V163" s="15">
        <f t="shared" si="51"/>
        <v>0.294667000000004</v>
      </c>
      <c r="W163" s="14">
        <f t="shared" si="52"/>
        <v>0.00027641867885808136</v>
      </c>
      <c r="X163" s="21">
        <f t="shared" si="53"/>
        <v>0.03278147087607708</v>
      </c>
      <c r="Y163" s="20">
        <v>1532.9925329999999</v>
      </c>
      <c r="Z163" s="15">
        <v>1005.953579</v>
      </c>
      <c r="AA163" s="14">
        <f t="shared" si="54"/>
        <v>0.6562025302441574</v>
      </c>
      <c r="AB163" s="15">
        <v>1001.812358</v>
      </c>
      <c r="AC163" s="14">
        <f t="shared" si="55"/>
        <v>0.6535011335244384</v>
      </c>
      <c r="AD163" s="15">
        <f t="shared" si="56"/>
        <v>-4.141220999999973</v>
      </c>
      <c r="AE163" s="14">
        <f t="shared" si="57"/>
        <v>-0.002701396719719029</v>
      </c>
      <c r="AF163" s="14">
        <f t="shared" si="58"/>
        <v>0.027232506979035564</v>
      </c>
    </row>
    <row r="164" spans="1:32" ht="12.75">
      <c r="A164" s="27">
        <v>7407</v>
      </c>
      <c r="B164" s="20">
        <v>18315.2532</v>
      </c>
      <c r="C164" s="15">
        <v>11479.8126</v>
      </c>
      <c r="D164" s="14">
        <f t="shared" si="40"/>
        <v>0.6267897295572196</v>
      </c>
      <c r="E164" s="15">
        <v>11034.1037</v>
      </c>
      <c r="F164" s="14">
        <f t="shared" si="41"/>
        <v>0.6024543357118317</v>
      </c>
      <c r="G164" s="15">
        <f t="shared" si="42"/>
        <v>-445.70889999999963</v>
      </c>
      <c r="H164" s="21">
        <f t="shared" si="43"/>
        <v>-0.024335393845387854</v>
      </c>
      <c r="I164" s="20">
        <v>2050.675193</v>
      </c>
      <c r="J164" s="15">
        <v>1344.084587</v>
      </c>
      <c r="K164" s="14">
        <f t="shared" si="44"/>
        <v>0.6554351423316799</v>
      </c>
      <c r="L164" s="15">
        <v>1363.721584</v>
      </c>
      <c r="M164" s="14">
        <f t="shared" si="45"/>
        <v>0.665011011326941</v>
      </c>
      <c r="N164" s="15">
        <f t="shared" si="46"/>
        <v>19.636996999999837</v>
      </c>
      <c r="O164" s="14">
        <f t="shared" si="47"/>
        <v>0.009575868995261083</v>
      </c>
      <c r="P164" s="21">
        <f t="shared" si="48"/>
        <v>0.06255667561510925</v>
      </c>
      <c r="Q164" s="20">
        <v>4000.5057549999997</v>
      </c>
      <c r="R164" s="15">
        <v>2647.84478</v>
      </c>
      <c r="S164" s="14">
        <f t="shared" si="49"/>
        <v>0.6618775080352309</v>
      </c>
      <c r="T164" s="15">
        <v>2663.360094</v>
      </c>
      <c r="U164" s="14">
        <f t="shared" si="50"/>
        <v>0.6657558461630061</v>
      </c>
      <c r="V164" s="15">
        <f t="shared" si="51"/>
        <v>15.515314000000217</v>
      </c>
      <c r="W164" s="14">
        <f t="shared" si="52"/>
        <v>0.0038783381277751605</v>
      </c>
      <c r="X164" s="21">
        <f t="shared" si="53"/>
        <v>0.06330151045117438</v>
      </c>
      <c r="Y164" s="20">
        <v>5840.635784</v>
      </c>
      <c r="Z164" s="15">
        <v>3879.099459</v>
      </c>
      <c r="AA164" s="14">
        <f t="shared" si="54"/>
        <v>0.6641570545498682</v>
      </c>
      <c r="AB164" s="15">
        <v>3862.430508</v>
      </c>
      <c r="AC164" s="14">
        <f t="shared" si="55"/>
        <v>0.6613030928209647</v>
      </c>
      <c r="AD164" s="15">
        <f t="shared" si="56"/>
        <v>-16.668951000000106</v>
      </c>
      <c r="AE164" s="14">
        <f t="shared" si="57"/>
        <v>-0.002853961728903509</v>
      </c>
      <c r="AF164" s="14">
        <f t="shared" si="58"/>
        <v>0.058848757109132954</v>
      </c>
    </row>
    <row r="165" spans="1:32" ht="12.75">
      <c r="A165" s="27">
        <v>7408</v>
      </c>
      <c r="B165" s="20">
        <v>5692.622200000001</v>
      </c>
      <c r="C165" s="15">
        <v>2137.7727</v>
      </c>
      <c r="D165" s="14">
        <f t="shared" si="40"/>
        <v>0.37553391475724485</v>
      </c>
      <c r="E165" s="15">
        <v>2044.6471999999999</v>
      </c>
      <c r="F165" s="14">
        <f t="shared" si="41"/>
        <v>0.3591749334779321</v>
      </c>
      <c r="G165" s="15">
        <f t="shared" si="42"/>
        <v>-93.1255000000001</v>
      </c>
      <c r="H165" s="21">
        <f t="shared" si="43"/>
        <v>-0.016358981279312734</v>
      </c>
      <c r="I165" s="20">
        <v>684.418675</v>
      </c>
      <c r="J165" s="15">
        <v>326.83419999999995</v>
      </c>
      <c r="K165" s="14">
        <f t="shared" si="44"/>
        <v>0.47753547928831713</v>
      </c>
      <c r="L165" s="15">
        <v>334.49178700000004</v>
      </c>
      <c r="M165" s="14">
        <f t="shared" si="45"/>
        <v>0.4887239334899797</v>
      </c>
      <c r="N165" s="15">
        <f t="shared" si="46"/>
        <v>7.657587000000092</v>
      </c>
      <c r="O165" s="14">
        <f t="shared" si="47"/>
        <v>0.01118845420166259</v>
      </c>
      <c r="P165" s="21">
        <f t="shared" si="48"/>
        <v>0.1295490000120476</v>
      </c>
      <c r="Q165" s="20">
        <v>1318.35</v>
      </c>
      <c r="R165" s="15">
        <v>611.717484</v>
      </c>
      <c r="S165" s="14">
        <f t="shared" si="49"/>
        <v>0.4640023392877461</v>
      </c>
      <c r="T165" s="15">
        <v>613.5570749999999</v>
      </c>
      <c r="U165" s="14">
        <f t="shared" si="50"/>
        <v>0.4653977130504039</v>
      </c>
      <c r="V165" s="15">
        <f t="shared" si="51"/>
        <v>1.8395909999999276</v>
      </c>
      <c r="W165" s="14">
        <f t="shared" si="52"/>
        <v>0.0013953737626578033</v>
      </c>
      <c r="X165" s="21">
        <f t="shared" si="53"/>
        <v>0.10622277957247178</v>
      </c>
      <c r="Y165" s="20">
        <v>1911.851736</v>
      </c>
      <c r="Z165" s="15">
        <v>855.339046</v>
      </c>
      <c r="AA165" s="14">
        <f t="shared" si="54"/>
        <v>0.4473877497370957</v>
      </c>
      <c r="AB165" s="15">
        <v>845.030471</v>
      </c>
      <c r="AC165" s="14">
        <f t="shared" si="55"/>
        <v>0.4419958175041247</v>
      </c>
      <c r="AD165" s="15">
        <f t="shared" si="56"/>
        <v>-10.308575000000019</v>
      </c>
      <c r="AE165" s="14">
        <f t="shared" si="57"/>
        <v>-0.0053919322329710195</v>
      </c>
      <c r="AF165" s="14">
        <f t="shared" si="58"/>
        <v>0.08282088402619259</v>
      </c>
    </row>
    <row r="166" spans="1:32" ht="12.75">
      <c r="A166" s="27">
        <v>7409</v>
      </c>
      <c r="B166" s="20">
        <v>4173.1333</v>
      </c>
      <c r="C166" s="15">
        <v>1692.0005</v>
      </c>
      <c r="D166" s="14">
        <f t="shared" si="40"/>
        <v>0.40545086350344955</v>
      </c>
      <c r="E166" s="15">
        <v>1596.1326999999999</v>
      </c>
      <c r="F166" s="14">
        <f t="shared" si="41"/>
        <v>0.3824782448238593</v>
      </c>
      <c r="G166" s="15">
        <f t="shared" si="42"/>
        <v>-95.86780000000022</v>
      </c>
      <c r="H166" s="21">
        <f t="shared" si="43"/>
        <v>-0.022972618679590273</v>
      </c>
      <c r="I166" s="20">
        <v>433.619164</v>
      </c>
      <c r="J166" s="15">
        <v>276.460582</v>
      </c>
      <c r="K166" s="14">
        <f t="shared" si="44"/>
        <v>0.6375654144289619</v>
      </c>
      <c r="L166" s="15">
        <v>274.407604</v>
      </c>
      <c r="M166" s="14">
        <f t="shared" si="45"/>
        <v>0.6328308958226763</v>
      </c>
      <c r="N166" s="15">
        <f t="shared" si="46"/>
        <v>-2.052977999999996</v>
      </c>
      <c r="O166" s="14">
        <f t="shared" si="47"/>
        <v>-0.004734518606285598</v>
      </c>
      <c r="P166" s="21">
        <f aca="true" t="shared" si="59" ref="P166:P172">M166-F166</f>
        <v>0.250352650998817</v>
      </c>
      <c r="Q166" s="20">
        <v>838.2980739999999</v>
      </c>
      <c r="R166" s="15">
        <v>541.06692</v>
      </c>
      <c r="S166" s="14">
        <f t="shared" si="49"/>
        <v>0.6454350031108387</v>
      </c>
      <c r="T166" s="15">
        <v>528.324928</v>
      </c>
      <c r="U166" s="14">
        <f t="shared" si="50"/>
        <v>0.6302351685946973</v>
      </c>
      <c r="V166" s="15">
        <f t="shared" si="51"/>
        <v>-12.741991999999982</v>
      </c>
      <c r="W166" s="14">
        <f t="shared" si="52"/>
        <v>-0.015199834516141375</v>
      </c>
      <c r="X166" s="21">
        <f t="shared" si="53"/>
        <v>0.24775692377083802</v>
      </c>
      <c r="Y166" s="20">
        <v>1218.197205</v>
      </c>
      <c r="Z166" s="15">
        <v>768.222122</v>
      </c>
      <c r="AA166" s="14">
        <f t="shared" si="54"/>
        <v>0.6306221347798939</v>
      </c>
      <c r="AB166" s="15">
        <v>741.9665580000001</v>
      </c>
      <c r="AC166" s="14">
        <f t="shared" si="55"/>
        <v>0.6090693320873283</v>
      </c>
      <c r="AD166" s="15">
        <f t="shared" si="56"/>
        <v>-26.255563999999936</v>
      </c>
      <c r="AE166" s="14">
        <f t="shared" si="57"/>
        <v>-0.021552802692565654</v>
      </c>
      <c r="AF166" s="14">
        <f t="shared" si="58"/>
        <v>0.226591087263469</v>
      </c>
    </row>
    <row r="167" spans="1:32" ht="12.75">
      <c r="A167" s="27">
        <v>7410</v>
      </c>
      <c r="B167" s="20">
        <v>7227.040600000001</v>
      </c>
      <c r="C167" s="15">
        <v>4222.8318</v>
      </c>
      <c r="D167" s="14">
        <f t="shared" si="40"/>
        <v>0.5843099594597544</v>
      </c>
      <c r="E167" s="15">
        <v>4002.0458</v>
      </c>
      <c r="F167" s="14">
        <f t="shared" si="41"/>
        <v>0.5537599719586465</v>
      </c>
      <c r="G167" s="15">
        <f t="shared" si="42"/>
        <v>-220.78600000000006</v>
      </c>
      <c r="H167" s="21">
        <f t="shared" si="43"/>
        <v>-0.030549987501107934</v>
      </c>
      <c r="I167" s="20">
        <v>981.375234</v>
      </c>
      <c r="J167" s="15">
        <v>711.986268</v>
      </c>
      <c r="K167" s="14">
        <f t="shared" si="44"/>
        <v>0.7254985079438024</v>
      </c>
      <c r="L167" s="15">
        <v>706.294594</v>
      </c>
      <c r="M167" s="14">
        <f t="shared" si="45"/>
        <v>0.7196988160392073</v>
      </c>
      <c r="N167" s="15">
        <f t="shared" si="46"/>
        <v>-5.6916740000000345</v>
      </c>
      <c r="O167" s="14">
        <f t="shared" si="47"/>
        <v>-0.005799691904595172</v>
      </c>
      <c r="P167" s="21">
        <f t="shared" si="59"/>
        <v>0.1659388440805608</v>
      </c>
      <c r="Q167" s="20">
        <v>1888.3433320000004</v>
      </c>
      <c r="R167" s="15">
        <v>1363.6841920000002</v>
      </c>
      <c r="S167" s="14">
        <f t="shared" si="49"/>
        <v>0.7221590316183031</v>
      </c>
      <c r="T167" s="15">
        <v>1341.6345629999998</v>
      </c>
      <c r="U167" s="14">
        <f t="shared" si="50"/>
        <v>0.7104823261027617</v>
      </c>
      <c r="V167" s="15">
        <f t="shared" si="51"/>
        <v>-22.049629000000323</v>
      </c>
      <c r="W167" s="14">
        <f t="shared" si="52"/>
        <v>-0.011676705515541341</v>
      </c>
      <c r="X167" s="21">
        <f t="shared" si="53"/>
        <v>0.15672235414411528</v>
      </c>
      <c r="Y167" s="20">
        <v>2701.0057640000005</v>
      </c>
      <c r="Z167" s="15">
        <v>1926.161257</v>
      </c>
      <c r="AA167" s="14">
        <f t="shared" si="54"/>
        <v>0.7131274144885533</v>
      </c>
      <c r="AB167" s="15">
        <v>1880.0872249999998</v>
      </c>
      <c r="AC167" s="14">
        <f t="shared" si="55"/>
        <v>0.6960693124237255</v>
      </c>
      <c r="AD167" s="15">
        <f t="shared" si="56"/>
        <v>-46.074032000000216</v>
      </c>
      <c r="AE167" s="14">
        <f t="shared" si="57"/>
        <v>-0.01705810206482783</v>
      </c>
      <c r="AF167" s="14">
        <f t="shared" si="58"/>
        <v>0.14230934046507904</v>
      </c>
    </row>
    <row r="168" spans="1:32" ht="12.75">
      <c r="A168" s="27">
        <v>7411</v>
      </c>
      <c r="B168" s="20">
        <v>11902.165299999999</v>
      </c>
      <c r="C168" s="15">
        <v>5239.714800000001</v>
      </c>
      <c r="D168" s="14">
        <f t="shared" si="40"/>
        <v>0.44023206432866474</v>
      </c>
      <c r="E168" s="15">
        <v>4910.634300000001</v>
      </c>
      <c r="F168" s="14">
        <f t="shared" si="41"/>
        <v>0.4125832717177942</v>
      </c>
      <c r="G168" s="15">
        <f t="shared" si="42"/>
        <v>-329.08050000000003</v>
      </c>
      <c r="H168" s="21">
        <f t="shared" si="43"/>
        <v>-0.027648792610870554</v>
      </c>
      <c r="I168" s="20">
        <v>1116.7876350000004</v>
      </c>
      <c r="J168" s="15">
        <v>622.743896</v>
      </c>
      <c r="K168" s="14">
        <f t="shared" si="44"/>
        <v>0.5576206939289758</v>
      </c>
      <c r="L168" s="15">
        <v>609.286222</v>
      </c>
      <c r="M168" s="14">
        <f t="shared" si="45"/>
        <v>0.5455703509826196</v>
      </c>
      <c r="N168" s="15">
        <f t="shared" si="46"/>
        <v>-13.457673999999997</v>
      </c>
      <c r="O168" s="14">
        <f t="shared" si="47"/>
        <v>-0.012050342946356207</v>
      </c>
      <c r="P168" s="21">
        <f t="shared" si="59"/>
        <v>0.13298707926482545</v>
      </c>
      <c r="Q168" s="20">
        <v>2176.2576510000004</v>
      </c>
      <c r="R168" s="15">
        <v>1192.2139300000001</v>
      </c>
      <c r="S168" s="14">
        <f t="shared" si="49"/>
        <v>0.5478275651103041</v>
      </c>
      <c r="T168" s="15">
        <v>1146.3526829999998</v>
      </c>
      <c r="U168" s="14">
        <f t="shared" si="50"/>
        <v>0.5267541196113639</v>
      </c>
      <c r="V168" s="15">
        <f t="shared" si="51"/>
        <v>-45.861247000000276</v>
      </c>
      <c r="W168" s="14">
        <f t="shared" si="52"/>
        <v>-0.02107344549894019</v>
      </c>
      <c r="X168" s="21">
        <f t="shared" si="53"/>
        <v>0.11417084789356968</v>
      </c>
      <c r="Y168" s="20">
        <v>3177.3151910000006</v>
      </c>
      <c r="Z168" s="15">
        <v>1707.3048380000002</v>
      </c>
      <c r="AA168" s="14">
        <f t="shared" si="54"/>
        <v>0.537341980687367</v>
      </c>
      <c r="AB168" s="15">
        <v>1620.169537</v>
      </c>
      <c r="AC168" s="14">
        <f t="shared" si="55"/>
        <v>0.5099177889525282</v>
      </c>
      <c r="AD168" s="15">
        <f t="shared" si="56"/>
        <v>-87.13530100000025</v>
      </c>
      <c r="AE168" s="14">
        <f t="shared" si="57"/>
        <v>-0.0274241917348389</v>
      </c>
      <c r="AF168" s="14">
        <f t="shared" si="58"/>
        <v>0.09733451723473396</v>
      </c>
    </row>
    <row r="169" spans="1:32" ht="12.75">
      <c r="A169" s="27">
        <v>7412</v>
      </c>
      <c r="B169" s="20">
        <v>7255.397</v>
      </c>
      <c r="C169" s="15">
        <v>1863.0570000000002</v>
      </c>
      <c r="D169" s="14">
        <f t="shared" si="40"/>
        <v>0.25678222707868364</v>
      </c>
      <c r="E169" s="15">
        <v>1702.0906</v>
      </c>
      <c r="F169" s="14">
        <f t="shared" si="41"/>
        <v>0.23459648038556677</v>
      </c>
      <c r="G169" s="15">
        <f t="shared" si="42"/>
        <v>-160.96640000000025</v>
      </c>
      <c r="H169" s="21">
        <f t="shared" si="43"/>
        <v>-0.022185746693116876</v>
      </c>
      <c r="I169" s="20">
        <v>475.6279430000001</v>
      </c>
      <c r="J169" s="15">
        <v>221.767373</v>
      </c>
      <c r="K169" s="14">
        <f t="shared" si="44"/>
        <v>0.46626228812633064</v>
      </c>
      <c r="L169" s="15">
        <v>218.32667399999997</v>
      </c>
      <c r="M169" s="14">
        <f t="shared" si="45"/>
        <v>0.4590282745435752</v>
      </c>
      <c r="N169" s="15">
        <f t="shared" si="46"/>
        <v>-3.4406990000000235</v>
      </c>
      <c r="O169" s="14">
        <f t="shared" si="47"/>
        <v>-0.007234013582755439</v>
      </c>
      <c r="P169" s="21">
        <f t="shared" si="59"/>
        <v>0.22443179415800843</v>
      </c>
      <c r="Q169" s="20">
        <v>939.6432070000001</v>
      </c>
      <c r="R169" s="15">
        <v>410.904072</v>
      </c>
      <c r="S169" s="14">
        <f t="shared" si="49"/>
        <v>0.43729797537928666</v>
      </c>
      <c r="T169" s="15">
        <v>400.657178</v>
      </c>
      <c r="U169" s="14">
        <f t="shared" si="50"/>
        <v>0.42639288510282386</v>
      </c>
      <c r="V169" s="15">
        <f t="shared" si="51"/>
        <v>-10.246893999999998</v>
      </c>
      <c r="W169" s="14">
        <f t="shared" si="52"/>
        <v>-0.010905090276462803</v>
      </c>
      <c r="X169" s="21">
        <f t="shared" si="53"/>
        <v>0.1917964047172571</v>
      </c>
      <c r="Y169" s="20">
        <v>1392.949999</v>
      </c>
      <c r="Z169" s="15">
        <v>582.274476</v>
      </c>
      <c r="AA169" s="14">
        <f t="shared" si="54"/>
        <v>0.4180153461488319</v>
      </c>
      <c r="AB169" s="15">
        <v>562.195132</v>
      </c>
      <c r="AC169" s="14">
        <f t="shared" si="55"/>
        <v>0.40360036785498427</v>
      </c>
      <c r="AD169" s="15">
        <f t="shared" si="56"/>
        <v>-20.079344000000106</v>
      </c>
      <c r="AE169" s="14">
        <f t="shared" si="57"/>
        <v>-0.014414978293847636</v>
      </c>
      <c r="AF169" s="14">
        <f t="shared" si="58"/>
        <v>0.1690038874694175</v>
      </c>
    </row>
    <row r="170" spans="1:32" ht="12.75">
      <c r="A170" s="27">
        <v>8104</v>
      </c>
      <c r="B170" s="20">
        <v>10786.9017</v>
      </c>
      <c r="C170" s="15">
        <v>6439.0762</v>
      </c>
      <c r="D170" s="14">
        <f t="shared" si="40"/>
        <v>0.5969347250100555</v>
      </c>
      <c r="E170" s="15">
        <v>6265.275</v>
      </c>
      <c r="F170" s="14">
        <f t="shared" si="41"/>
        <v>0.5808224802864385</v>
      </c>
      <c r="G170" s="15">
        <f t="shared" si="42"/>
        <v>-173.8012000000008</v>
      </c>
      <c r="H170" s="21">
        <f t="shared" si="43"/>
        <v>-0.016112244723617053</v>
      </c>
      <c r="I170" s="20">
        <v>916.4847610000002</v>
      </c>
      <c r="J170" s="15">
        <v>584.356258</v>
      </c>
      <c r="K170" s="14">
        <f t="shared" si="44"/>
        <v>0.6376060823557981</v>
      </c>
      <c r="L170" s="15">
        <v>583.4448020000001</v>
      </c>
      <c r="M170" s="14">
        <f t="shared" si="45"/>
        <v>0.6366115693657453</v>
      </c>
      <c r="N170" s="15">
        <f t="shared" si="46"/>
        <v>-0.9114559999999301</v>
      </c>
      <c r="O170" s="14">
        <f t="shared" si="47"/>
        <v>-0.0009945129900528205</v>
      </c>
      <c r="P170" s="21">
        <f t="shared" si="59"/>
        <v>0.0557890890793068</v>
      </c>
      <c r="Q170" s="20">
        <v>1813.3473229999997</v>
      </c>
      <c r="R170" s="15">
        <v>1150.3141789999997</v>
      </c>
      <c r="S170" s="14">
        <f t="shared" si="49"/>
        <v>0.6343595429346217</v>
      </c>
      <c r="T170" s="15">
        <v>1143.328742</v>
      </c>
      <c r="U170" s="14">
        <f t="shared" si="50"/>
        <v>0.6305073096027065</v>
      </c>
      <c r="V170" s="15">
        <f t="shared" si="51"/>
        <v>-6.98543699999982</v>
      </c>
      <c r="W170" s="14">
        <f t="shared" si="52"/>
        <v>-0.0038522333319152002</v>
      </c>
      <c r="X170" s="21">
        <f t="shared" si="53"/>
        <v>0.04968482931626805</v>
      </c>
      <c r="Y170" s="20">
        <v>2685.511733</v>
      </c>
      <c r="Z170" s="15">
        <v>1687.834997</v>
      </c>
      <c r="AA170" s="14">
        <f t="shared" si="54"/>
        <v>0.628496601321682</v>
      </c>
      <c r="AB170" s="15">
        <v>1667.5787670000002</v>
      </c>
      <c r="AC170" s="14">
        <f t="shared" si="55"/>
        <v>0.6209538191580116</v>
      </c>
      <c r="AD170" s="15">
        <f t="shared" si="56"/>
        <v>-20.256229999999732</v>
      </c>
      <c r="AE170" s="14">
        <f t="shared" si="57"/>
        <v>-0.007542782163670325</v>
      </c>
      <c r="AF170" s="14">
        <f t="shared" si="58"/>
        <v>0.04013133887157316</v>
      </c>
    </row>
    <row r="171" spans="1:32" ht="13.5" thickBot="1">
      <c r="A171" s="35">
        <v>8105</v>
      </c>
      <c r="B171" s="22">
        <v>5027.538199999999</v>
      </c>
      <c r="C171" s="23">
        <v>3256.4985</v>
      </c>
      <c r="D171" s="19">
        <f t="shared" si="40"/>
        <v>0.647732224093295</v>
      </c>
      <c r="E171" s="23">
        <v>3171.4692</v>
      </c>
      <c r="F171" s="19">
        <f t="shared" si="41"/>
        <v>0.6308195132162299</v>
      </c>
      <c r="G171" s="23">
        <f t="shared" si="42"/>
        <v>-85.02930000000015</v>
      </c>
      <c r="H171" s="24">
        <f t="shared" si="43"/>
        <v>-0.01691271087706514</v>
      </c>
      <c r="I171" s="22">
        <v>403.486917</v>
      </c>
      <c r="J171" s="23">
        <v>244.528611</v>
      </c>
      <c r="K171" s="19">
        <f t="shared" si="44"/>
        <v>0.6060385125200974</v>
      </c>
      <c r="L171" s="23">
        <v>241.65664100000004</v>
      </c>
      <c r="M171" s="19">
        <f t="shared" si="45"/>
        <v>0.5989206361305639</v>
      </c>
      <c r="N171" s="23">
        <f t="shared" si="46"/>
        <v>-2.871969999999976</v>
      </c>
      <c r="O171" s="19">
        <f t="shared" si="47"/>
        <v>-0.0071178763895335395</v>
      </c>
      <c r="P171" s="24">
        <f t="shared" si="59"/>
        <v>-0.031898877085665966</v>
      </c>
      <c r="Q171" s="22">
        <v>796.1141940000001</v>
      </c>
      <c r="R171" s="23">
        <v>487.25876800000003</v>
      </c>
      <c r="S171" s="19">
        <f t="shared" si="49"/>
        <v>0.6120463266102751</v>
      </c>
      <c r="T171" s="23">
        <v>479.019276</v>
      </c>
      <c r="U171" s="19">
        <f t="shared" si="50"/>
        <v>0.6016966907639382</v>
      </c>
      <c r="V171" s="23">
        <f t="shared" si="51"/>
        <v>-8.239492000000041</v>
      </c>
      <c r="W171" s="19">
        <f t="shared" si="52"/>
        <v>-0.010349635846336969</v>
      </c>
      <c r="X171" s="24">
        <f t="shared" si="53"/>
        <v>-0.029122822452291697</v>
      </c>
      <c r="Y171" s="22">
        <v>1176.994274</v>
      </c>
      <c r="Z171" s="23">
        <v>722.838299</v>
      </c>
      <c r="AA171" s="19">
        <f t="shared" si="54"/>
        <v>0.614139180595538</v>
      </c>
      <c r="AB171" s="23">
        <v>707.290089</v>
      </c>
      <c r="AC171" s="19">
        <f t="shared" si="55"/>
        <v>0.6009290823448815</v>
      </c>
      <c r="AD171" s="23">
        <f t="shared" si="56"/>
        <v>-15.54821000000004</v>
      </c>
      <c r="AE171" s="19">
        <f t="shared" si="57"/>
        <v>-0.013210098250656443</v>
      </c>
      <c r="AF171" s="19">
        <f t="shared" si="58"/>
        <v>-0.02989043087134835</v>
      </c>
    </row>
    <row r="172" spans="1:32" ht="12.75">
      <c r="A172" s="40" t="s">
        <v>16</v>
      </c>
      <c r="B172" s="25">
        <f>SUM(B5:B171)</f>
        <v>1598428.1899000013</v>
      </c>
      <c r="C172" s="17">
        <f>SUM(C5:C171)</f>
        <v>992093.7849</v>
      </c>
      <c r="D172" s="16">
        <f t="shared" si="40"/>
        <v>0.6206683485493746</v>
      </c>
      <c r="E172" s="17">
        <f>SUM(E5:E171)</f>
        <v>910354.1593999998</v>
      </c>
      <c r="F172" s="16">
        <f>E172/B172</f>
        <v>0.5695308460850858</v>
      </c>
      <c r="G172" s="17">
        <f>E172-C172</f>
        <v>-81739.6255000002</v>
      </c>
      <c r="H172" s="26">
        <f>F172-D172</f>
        <v>-0.05113750246428883</v>
      </c>
      <c r="I172" s="25">
        <f>SUM(I5:I171)</f>
        <v>154562.11422199997</v>
      </c>
      <c r="J172" s="17">
        <f>SUM(J5:J171)</f>
        <v>106822.208542</v>
      </c>
      <c r="K172" s="16">
        <f t="shared" si="44"/>
        <v>0.6911280237055349</v>
      </c>
      <c r="L172" s="17">
        <f>SUM(L5:L171)</f>
        <v>104386.85830200005</v>
      </c>
      <c r="M172" s="16">
        <f>L172/I172</f>
        <v>0.675371573606114</v>
      </c>
      <c r="N172" s="17">
        <f>L172-J172</f>
        <v>-2435.3502399999416</v>
      </c>
      <c r="O172" s="16">
        <f>M172-K172</f>
        <v>-0.01575645009942095</v>
      </c>
      <c r="P172" s="26">
        <f t="shared" si="59"/>
        <v>0.10584072752102824</v>
      </c>
      <c r="Q172" s="25">
        <f>SUM(Q5:Q171)</f>
        <v>300612.54559199995</v>
      </c>
      <c r="R172" s="17">
        <f>SUM(R5:R171)</f>
        <v>205741.79533099997</v>
      </c>
      <c r="S172" s="16">
        <f t="shared" si="49"/>
        <v>0.6844085463094368</v>
      </c>
      <c r="T172" s="17">
        <f>SUM(T5:T171)</f>
        <v>199175.03211700005</v>
      </c>
      <c r="U172" s="16">
        <f t="shared" si="50"/>
        <v>0.6625639383238722</v>
      </c>
      <c r="V172" s="17">
        <f>T172-R172</f>
        <v>-6566.763213999919</v>
      </c>
      <c r="W172" s="16">
        <f>U172-S172</f>
        <v>-0.021844607985564646</v>
      </c>
      <c r="X172" s="26">
        <f>U172-$F172</f>
        <v>0.09303309223878642</v>
      </c>
      <c r="Y172" s="25">
        <f>SUM(Y5:Y171)</f>
        <v>438754.08175700007</v>
      </c>
      <c r="Z172" s="17">
        <f>SUM(Z5:Z171)</f>
        <v>296307.19552</v>
      </c>
      <c r="AA172" s="16">
        <f t="shared" si="54"/>
        <v>0.6753377526049024</v>
      </c>
      <c r="AB172" s="17">
        <f>SUM(AB5:AB171)</f>
        <v>284778.03390400007</v>
      </c>
      <c r="AC172" s="16">
        <f>AB172/Y172</f>
        <v>0.6490607056317297</v>
      </c>
      <c r="AD172" s="17">
        <f>AB172-Z172</f>
        <v>-11529.16161599994</v>
      </c>
      <c r="AE172" s="16">
        <f>AC172-AA172</f>
        <v>-0.02627704697317268</v>
      </c>
      <c r="AF172" s="16">
        <f t="shared" si="58"/>
        <v>0.07952985954664393</v>
      </c>
    </row>
    <row r="174" ht="12.75">
      <c r="B174" s="13" t="s">
        <v>40</v>
      </c>
    </row>
  </sheetData>
  <mergeCells count="16">
    <mergeCell ref="Y1:AE1"/>
    <mergeCell ref="AD2:AF2"/>
    <mergeCell ref="G2:H2"/>
    <mergeCell ref="R2:S2"/>
    <mergeCell ref="T2:U2"/>
    <mergeCell ref="Z2:AA2"/>
    <mergeCell ref="AB2:AC2"/>
    <mergeCell ref="J2:K2"/>
    <mergeCell ref="L2:M2"/>
    <mergeCell ref="B1:H1"/>
    <mergeCell ref="C2:D2"/>
    <mergeCell ref="E2:F2"/>
    <mergeCell ref="I1:P1"/>
    <mergeCell ref="Q1:X1"/>
    <mergeCell ref="N2:P2"/>
    <mergeCell ref="V2:X2"/>
  </mergeCells>
  <conditionalFormatting sqref="B5:C171 E5:AF171 F172:H172 K172 M172:P172 S172 U172:X172 AA172 AC172:AF17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Wilson</dc:creator>
  <cp:keywords/>
  <dc:description/>
  <cp:lastModifiedBy>Emily Wilson</cp:lastModifiedBy>
  <cp:lastPrinted>2008-02-16T03:41:55Z</cp:lastPrinted>
  <dcterms:created xsi:type="dcterms:W3CDTF">2008-02-12T00:34:50Z</dcterms:created>
  <dcterms:modified xsi:type="dcterms:W3CDTF">2008-02-18T16:25:28Z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